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EP 2019 Final Self-Study Submitted 7.11.18\Evidence Packet 1 SCE Impact on Student Learning\"/>
    </mc:Choice>
  </mc:AlternateContent>
  <bookViews>
    <workbookView xWindow="0" yWindow="1010" windowWidth="28800" windowHeight="10870"/>
  </bookViews>
  <sheets>
    <sheet name="Sp 2017 Overall" sheetId="1" r:id="rId1"/>
    <sheet name="Sp 2017 By Major" sheetId="2" r:id="rId2"/>
    <sheet name="Sp 2017 All Disciplines" sheetId="3" r:id="rId3"/>
    <sheet name="Fall 2017 Overall" sheetId="4" r:id="rId4"/>
    <sheet name="Fall 2017 By Major" sheetId="5" r:id="rId5"/>
    <sheet name="Fall 2017 All Disciplines" sheetId="6" r:id="rId6"/>
    <sheet name="Sp 18 Overall" sheetId="7" r:id="rId7"/>
    <sheet name="Sp 18 By Major" sheetId="8" r:id="rId8"/>
    <sheet name="Sp 18 All Disciplines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9" l="1"/>
  <c r="D71" i="8"/>
  <c r="C95" i="8"/>
  <c r="G82" i="8"/>
  <c r="G81" i="8"/>
  <c r="G80" i="8"/>
  <c r="G79" i="8"/>
  <c r="G78" i="8"/>
  <c r="G77" i="8"/>
  <c r="G76" i="8"/>
  <c r="G75" i="8"/>
  <c r="G74" i="8"/>
  <c r="F83" i="8"/>
  <c r="E83" i="8"/>
  <c r="D83" i="8"/>
  <c r="B95" i="8"/>
  <c r="C83" i="8"/>
  <c r="G83" i="8" s="1"/>
  <c r="B83" i="8"/>
  <c r="B71" i="8"/>
  <c r="D59" i="8"/>
  <c r="D58" i="8"/>
  <c r="D57" i="8"/>
  <c r="D56" i="8"/>
  <c r="D55" i="8"/>
  <c r="D54" i="8"/>
  <c r="D53" i="8"/>
  <c r="D52" i="8"/>
  <c r="D51" i="8"/>
  <c r="D50" i="8"/>
  <c r="C59" i="8"/>
  <c r="B59" i="8"/>
  <c r="D47" i="8"/>
  <c r="D46" i="8"/>
  <c r="D45" i="8"/>
  <c r="D44" i="8"/>
  <c r="D43" i="8"/>
  <c r="D42" i="8"/>
  <c r="D41" i="8"/>
  <c r="D40" i="8"/>
  <c r="D38" i="8"/>
  <c r="D39" i="8"/>
  <c r="C47" i="8"/>
  <c r="B47" i="8"/>
  <c r="F34" i="8"/>
  <c r="F33" i="8"/>
  <c r="F32" i="8"/>
  <c r="F31" i="8"/>
  <c r="F30" i="8"/>
  <c r="F29" i="8"/>
  <c r="F28" i="8"/>
  <c r="F27" i="8"/>
  <c r="F26" i="8"/>
  <c r="E35" i="8"/>
  <c r="D35" i="8"/>
  <c r="C35" i="8"/>
  <c r="B35" i="8"/>
  <c r="F35" i="8" s="1"/>
  <c r="D22" i="8"/>
  <c r="D21" i="8"/>
  <c r="D20" i="8"/>
  <c r="D19" i="8"/>
  <c r="D18" i="8"/>
  <c r="D17" i="8"/>
  <c r="D16" i="8"/>
  <c r="D15" i="8"/>
  <c r="D14" i="8"/>
  <c r="C23" i="8"/>
  <c r="B23" i="8"/>
  <c r="D23" i="8" s="1"/>
  <c r="F10" i="8"/>
  <c r="F9" i="8"/>
  <c r="F8" i="8"/>
  <c r="F7" i="8"/>
  <c r="F6" i="8"/>
  <c r="F5" i="8"/>
  <c r="F4" i="8"/>
  <c r="F3" i="8"/>
  <c r="F2" i="8"/>
  <c r="E11" i="8"/>
  <c r="D11" i="8"/>
  <c r="C11" i="8"/>
  <c r="B11" i="8"/>
  <c r="F11" i="8" s="1"/>
  <c r="Q10" i="7"/>
  <c r="Q9" i="7"/>
  <c r="Q8" i="7"/>
  <c r="Q7" i="7"/>
  <c r="Q6" i="7"/>
  <c r="Q5" i="7"/>
  <c r="Q4" i="7"/>
  <c r="Q3" i="7"/>
  <c r="Q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D25" i="6"/>
  <c r="C25" i="6"/>
  <c r="C35" i="5"/>
  <c r="B35" i="5"/>
  <c r="C23" i="5"/>
  <c r="B23" i="5"/>
  <c r="C11" i="5"/>
  <c r="B11" i="5"/>
  <c r="D10" i="4"/>
  <c r="D9" i="4"/>
  <c r="D8" i="4"/>
  <c r="D7" i="4"/>
  <c r="D6" i="4"/>
  <c r="D5" i="4"/>
  <c r="D4" i="4"/>
  <c r="D3" i="4"/>
  <c r="D2" i="4"/>
  <c r="C11" i="4"/>
  <c r="B11" i="4"/>
  <c r="Q11" i="7" l="1"/>
  <c r="D11" i="4"/>
  <c r="E98" i="2"/>
  <c r="E99" i="2"/>
  <c r="E100" i="2"/>
  <c r="E101" i="2"/>
  <c r="E102" i="2"/>
  <c r="E103" i="2"/>
  <c r="E104" i="2"/>
  <c r="E105" i="2"/>
  <c r="E106" i="2"/>
  <c r="I28" i="3"/>
  <c r="G28" i="3"/>
  <c r="J28" i="3" s="1"/>
  <c r="G24" i="3"/>
  <c r="E70" i="2"/>
  <c r="E69" i="2"/>
  <c r="E68" i="2"/>
  <c r="E67" i="2"/>
  <c r="E66" i="2"/>
  <c r="E65" i="2"/>
  <c r="E64" i="2"/>
  <c r="E63" i="2"/>
  <c r="E62" i="2"/>
  <c r="D71" i="2"/>
  <c r="C71" i="2"/>
  <c r="B71" i="2"/>
  <c r="E71" i="2" s="1"/>
  <c r="B107" i="2"/>
  <c r="C107" i="2"/>
  <c r="D107" i="2"/>
  <c r="F30" i="3"/>
  <c r="F29" i="3"/>
  <c r="F28" i="3"/>
  <c r="F27" i="3"/>
  <c r="G27" i="3" s="1"/>
  <c r="F26" i="3"/>
  <c r="F25" i="3"/>
  <c r="G25" i="3" s="1"/>
  <c r="F24" i="3"/>
  <c r="F23" i="3"/>
  <c r="G23" i="3" s="1"/>
  <c r="F22" i="3"/>
  <c r="G93" i="2"/>
  <c r="G92" i="2"/>
  <c r="G91" i="2"/>
  <c r="G90" i="2"/>
  <c r="G89" i="2"/>
  <c r="G88" i="2"/>
  <c r="G87" i="2"/>
  <c r="G86" i="2"/>
  <c r="C119" i="2"/>
  <c r="B119" i="2"/>
  <c r="B95" i="2"/>
  <c r="C95" i="2"/>
  <c r="D95" i="2"/>
  <c r="E95" i="2"/>
  <c r="F95" i="2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U9" i="1"/>
  <c r="U8" i="1"/>
  <c r="U7" i="1"/>
  <c r="U6" i="1"/>
  <c r="U5" i="1"/>
  <c r="U4" i="1"/>
  <c r="U3" i="1"/>
  <c r="U2" i="1"/>
  <c r="C83" i="2"/>
  <c r="B83" i="2"/>
  <c r="D59" i="2"/>
  <c r="C59" i="2"/>
  <c r="B59" i="2"/>
  <c r="E58" i="2"/>
  <c r="E57" i="2"/>
  <c r="E56" i="2"/>
  <c r="E55" i="2"/>
  <c r="E54" i="2"/>
  <c r="E53" i="2"/>
  <c r="E52" i="2"/>
  <c r="E51" i="2"/>
  <c r="E50" i="2"/>
  <c r="B47" i="2"/>
  <c r="J35" i="2"/>
  <c r="I35" i="2"/>
  <c r="H35" i="2"/>
  <c r="G35" i="2"/>
  <c r="F35" i="2"/>
  <c r="E35" i="2"/>
  <c r="D35" i="2"/>
  <c r="C35" i="2"/>
  <c r="B35" i="2"/>
  <c r="C23" i="2"/>
  <c r="B23" i="2"/>
  <c r="B11" i="2"/>
  <c r="J25" i="3" l="1"/>
  <c r="I23" i="3"/>
  <c r="J23" i="3"/>
  <c r="I27" i="3"/>
  <c r="J27" i="3" s="1"/>
  <c r="G29" i="3"/>
  <c r="G22" i="3"/>
  <c r="G26" i="3"/>
  <c r="I26" i="3" s="1"/>
  <c r="G30" i="3"/>
  <c r="I25" i="3"/>
  <c r="I24" i="3"/>
  <c r="J24" i="3" s="1"/>
  <c r="U11" i="1"/>
  <c r="G94" i="2"/>
  <c r="E107" i="2"/>
  <c r="E59" i="2"/>
  <c r="G95" i="2"/>
  <c r="I30" i="3" l="1"/>
  <c r="J30" i="3" s="1"/>
  <c r="J26" i="3"/>
  <c r="I22" i="3"/>
  <c r="J22" i="3" s="1"/>
  <c r="I29" i="3"/>
  <c r="J29" i="3" s="1"/>
</calcChain>
</file>

<file path=xl/sharedStrings.xml><?xml version="1.0" encoding="utf-8"?>
<sst xmlns="http://schemas.openxmlformats.org/spreadsheetml/2006/main" count="361" uniqueCount="37">
  <si>
    <t>Modern Languages</t>
  </si>
  <si>
    <t>English/LA</t>
  </si>
  <si>
    <t>Elementary</t>
  </si>
  <si>
    <t>History</t>
  </si>
  <si>
    <t>Inst. Music</t>
  </si>
  <si>
    <t>PE</t>
  </si>
  <si>
    <t>Health</t>
  </si>
  <si>
    <t xml:space="preserve">Mild Intervention </t>
  </si>
  <si>
    <t>High Ability</t>
  </si>
  <si>
    <t>EL</t>
  </si>
  <si>
    <t>Average</t>
  </si>
  <si>
    <t xml:space="preserve">Elementary Education </t>
  </si>
  <si>
    <t>Instrumental Music</t>
  </si>
  <si>
    <t>Mild Intervention</t>
  </si>
  <si>
    <t>Learning Goals Aligned with Pre-/Post-assessments ACEI 4.0</t>
  </si>
  <si>
    <t>Data Points</t>
  </si>
  <si>
    <t>Data Analysis for Pedagogical Decisions ACEI 4.0</t>
  </si>
  <si>
    <t>Integrated Instruction ACEI 3.1</t>
  </si>
  <si>
    <t>Differentiation based on knowledge of individual learning ACEI 3.2</t>
  </si>
  <si>
    <t>Technology integration</t>
  </si>
  <si>
    <t>Reflection on pedagogical decisions ACEI 1.0</t>
  </si>
  <si>
    <t>Evidence of impact on student learning ACEI 5.1</t>
  </si>
  <si>
    <t>Implications for teaching and professional development ACEI 5.1</t>
  </si>
  <si>
    <t>Total</t>
  </si>
  <si>
    <t>Total Average Score</t>
  </si>
  <si>
    <t>Elementary Education</t>
  </si>
  <si>
    <t xml:space="preserve">History </t>
  </si>
  <si>
    <t xml:space="preserve">Instrumental Music </t>
  </si>
  <si>
    <t>Life Sciences</t>
  </si>
  <si>
    <t>Physical Ed.</t>
  </si>
  <si>
    <t>Physical Education</t>
  </si>
  <si>
    <t>El Ed</t>
  </si>
  <si>
    <t>MI</t>
  </si>
  <si>
    <t>HA</t>
  </si>
  <si>
    <t>Modern Lang</t>
  </si>
  <si>
    <t>Fall 2017</t>
  </si>
  <si>
    <t>Spring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</si>
</sst>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by Student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'[1]Sp 2017 Graduates'!$B$1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Graduates'!$B$2:$B$10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5-4F00-80D4-5837D00C1AD4}"/>
            </c:ext>
          </c:extLst>
        </c:ser>
        <c:ser>
          <c:idx val="1"/>
          <c:order val="1"/>
          <c:tx>
            <c:strRef>
              <c:f>'[1]Sp 2017 Graduates'!$C$1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Graduates'!$C$2:$C$10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5-4F00-80D4-5837D00C1AD4}"/>
            </c:ext>
          </c:extLst>
        </c:ser>
        <c:ser>
          <c:idx val="2"/>
          <c:order val="2"/>
          <c:tx>
            <c:strRef>
              <c:f>'[1]Sp 2017 Graduates'!$D$1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Graduates'!$D$2:$D$10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5-4F00-80D4-5837D00C1AD4}"/>
            </c:ext>
          </c:extLst>
        </c:ser>
        <c:ser>
          <c:idx val="3"/>
          <c:order val="3"/>
          <c:tx>
            <c:strRef>
              <c:f>'[1]Sp 2017 Graduates'!$E$1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Graduates'!$E$2:$E$10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5-4F00-80D4-5837D00C1AD4}"/>
            </c:ext>
          </c:extLst>
        </c:ser>
        <c:ser>
          <c:idx val="4"/>
          <c:order val="4"/>
          <c:tx>
            <c:strRef>
              <c:f>'[1]Sp 2017 Graduates'!$F$1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Graduates'!$F$2:$F$10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75-4F00-80D4-5837D00C1AD4}"/>
            </c:ext>
          </c:extLst>
        </c:ser>
        <c:ser>
          <c:idx val="5"/>
          <c:order val="5"/>
          <c:tx>
            <c:strRef>
              <c:f>'[1]Sp 2017 Graduates'!$G$1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Graduates'!$G$2:$G$10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75-4F00-80D4-5837D00C1AD4}"/>
            </c:ext>
          </c:extLst>
        </c:ser>
        <c:ser>
          <c:idx val="6"/>
          <c:order val="6"/>
          <c:tx>
            <c:strRef>
              <c:f>'[1]Sp 2017 Graduates'!$H$1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Graduates'!$H$2:$H$10</c:f>
              <c:numCache>
                <c:formatCode>General</c:formatCode>
                <c:ptCount val="9"/>
                <c:pt idx="0">
                  <c:v>1.5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75-4F00-80D4-5837D00C1AD4}"/>
            </c:ext>
          </c:extLst>
        </c:ser>
        <c:ser>
          <c:idx val="7"/>
          <c:order val="7"/>
          <c:tx>
            <c:strRef>
              <c:f>'[1]Sp 2017 Graduates'!$I$1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Graduates'!$I$2:$I$10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75-4F00-80D4-5837D00C1AD4}"/>
            </c:ext>
          </c:extLst>
        </c:ser>
        <c:ser>
          <c:idx val="8"/>
          <c:order val="8"/>
          <c:tx>
            <c:strRef>
              <c:f>'[1]Sp 2017 Graduates'!$J$1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Graduates'!$J$2:$J$10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75-4F00-80D4-5837D00C1AD4}"/>
            </c:ext>
          </c:extLst>
        </c:ser>
        <c:ser>
          <c:idx val="9"/>
          <c:order val="9"/>
          <c:tx>
            <c:strRef>
              <c:f>'[1]Sp 2017 Graduates'!$K$1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Graduates'!$K$2:$K$10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75-4F00-80D4-5837D00C1AD4}"/>
            </c:ext>
          </c:extLst>
        </c:ser>
        <c:ser>
          <c:idx val="10"/>
          <c:order val="10"/>
          <c:tx>
            <c:strRef>
              <c:f>'[1]Sp 2017 Graduates'!$L$1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Graduates'!$L$2:$L$10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75-4F00-80D4-5837D00C1AD4}"/>
            </c:ext>
          </c:extLst>
        </c:ser>
        <c:ser>
          <c:idx val="11"/>
          <c:order val="11"/>
          <c:tx>
            <c:strRef>
              <c:f>'[1]Sp 2017 Graduates'!$M$1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Graduates'!$M$2:$M$10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75-4F00-80D4-5837D00C1AD4}"/>
            </c:ext>
          </c:extLst>
        </c:ser>
        <c:ser>
          <c:idx val="12"/>
          <c:order val="12"/>
          <c:tx>
            <c:strRef>
              <c:f>'[1]Sp 2017 Graduates'!$N$1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Graduates'!$N$2:$N$10</c:f>
              <c:numCache>
                <c:formatCode>General</c:formatCode>
                <c:ptCount val="9"/>
                <c:pt idx="0">
                  <c:v>2</c:v>
                </c:pt>
                <c:pt idx="1">
                  <c:v>1.5</c:v>
                </c:pt>
                <c:pt idx="2">
                  <c:v>2.5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75-4F00-80D4-5837D00C1AD4}"/>
            </c:ext>
          </c:extLst>
        </c:ser>
        <c:ser>
          <c:idx val="13"/>
          <c:order val="13"/>
          <c:tx>
            <c:strRef>
              <c:f>'[1]Sp 2017 Graduates'!$O$1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Graduates'!$O$2:$O$10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75-4F00-80D4-5837D00C1AD4}"/>
            </c:ext>
          </c:extLst>
        </c:ser>
        <c:ser>
          <c:idx val="14"/>
          <c:order val="14"/>
          <c:tx>
            <c:strRef>
              <c:f>'[1]Sp 2017 Graduates'!$P$1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Graduates'!$P$2:$P$10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75-4F00-80D4-5837D00C1AD4}"/>
            </c:ext>
          </c:extLst>
        </c:ser>
        <c:ser>
          <c:idx val="15"/>
          <c:order val="15"/>
          <c:tx>
            <c:strRef>
              <c:f>'[1]Sp 2017 Graduates'!$Q$1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Graduates'!$Q$2:$Q$10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75-4F00-80D4-5837D00C1AD4}"/>
            </c:ext>
          </c:extLst>
        </c:ser>
        <c:ser>
          <c:idx val="16"/>
          <c:order val="16"/>
          <c:tx>
            <c:strRef>
              <c:f>'[1]Sp 2017 Graduates'!$R$1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Graduates'!$R$2:$R$10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75-4F00-80D4-5837D00C1AD4}"/>
            </c:ext>
          </c:extLst>
        </c:ser>
        <c:ser>
          <c:idx val="17"/>
          <c:order val="17"/>
          <c:tx>
            <c:strRef>
              <c:f>'[1]Sp 2017 Graduates'!$S$1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Graduates'!$S$2:$S$10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C75-4F00-80D4-5837D00C1AD4}"/>
            </c:ext>
          </c:extLst>
        </c:ser>
        <c:ser>
          <c:idx val="18"/>
          <c:order val="18"/>
          <c:tx>
            <c:strRef>
              <c:f>'[1]Sp 2017 Graduates'!$T$1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'[1]Sp 2017 Graduates'!$T$2:$T$10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C75-4F00-80D4-5837D00C1A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5228648"/>
        <c:axId val="235212736"/>
      </c:barChart>
      <c:catAx>
        <c:axId val="23522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12736"/>
        <c:crosses val="autoZero"/>
        <c:auto val="1"/>
        <c:lblAlgn val="ctr"/>
        <c:lblOffset val="100"/>
        <c:noMultiLvlLbl val="0"/>
      </c:catAx>
      <c:valAx>
        <c:axId val="2352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22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Elementary Ed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9"/>
          <c:order val="9"/>
          <c:tx>
            <c:strRef>
              <c:f>'Sp 2017 By Major'!$K$25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Major'!$A$26:$A$35</c15:sqref>
                  </c15:fullRef>
                </c:ext>
              </c:extLst>
              <c:f>'Sp 2017 By Major'!$A$26:$A$34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Major'!$K$26:$K$35</c15:sqref>
                  </c15:fullRef>
                </c:ext>
              </c:extLst>
              <c:f>'Sp 2017 By Major'!$K$26:$K$34</c:f>
              <c:numCache>
                <c:formatCode>General</c:formatCode>
                <c:ptCount val="9"/>
                <c:pt idx="0">
                  <c:v>1.89</c:v>
                </c:pt>
                <c:pt idx="1">
                  <c:v>1.94</c:v>
                </c:pt>
                <c:pt idx="2">
                  <c:v>1.72</c:v>
                </c:pt>
                <c:pt idx="3">
                  <c:v>1.78</c:v>
                </c:pt>
                <c:pt idx="4">
                  <c:v>1.78</c:v>
                </c:pt>
                <c:pt idx="5">
                  <c:v>1.22</c:v>
                </c:pt>
                <c:pt idx="6">
                  <c:v>1.78</c:v>
                </c:pt>
                <c:pt idx="7">
                  <c:v>2</c:v>
                </c:pt>
                <c:pt idx="8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7-41F4-B5E4-09EAC11035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376744"/>
        <c:axId val="2363771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Major'!$B$25</c15:sqref>
                        </c15:formulaRef>
                      </c:ext>
                    </c:extLst>
                    <c:strCache>
                      <c:ptCount val="1"/>
                      <c:pt idx="0">
                        <c:v>Elementary Education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Major'!$B$26:$B$35</c15:sqref>
                        </c15:fullRef>
                        <c15:formulaRef>
                          <c15:sqref>'Sp 2017 By Major'!$B$26:$B$34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6A7-41F4-B5E4-09EAC11035C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Major'!$C$25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Major'!$C$26:$C$35</c15:sqref>
                        </c15:fullRef>
                        <c15:formulaRef>
                          <c15:sqref>'Sp 2017 By Major'!$C$26:$C$34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6A7-41F4-B5E4-09EAC11035C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Major'!$D$25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Major'!$D$26:$D$35</c15:sqref>
                        </c15:fullRef>
                        <c15:formulaRef>
                          <c15:sqref>'Sp 2017 By Major'!$D$26:$D$34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1.5</c:v>
                      </c:pt>
                      <c:pt idx="2">
                        <c:v>2.5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6A7-41F4-B5E4-09EAC11035C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Major'!$E$25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Major'!$E$26:$E$35</c15:sqref>
                        </c15:fullRef>
                        <c15:formulaRef>
                          <c15:sqref>'Sp 2017 By Major'!$E$26:$E$34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6A7-41F4-B5E4-09EAC11035C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Major'!$F$25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Major'!$F$26:$F$35</c15:sqref>
                        </c15:fullRef>
                        <c15:formulaRef>
                          <c15:sqref>'Sp 2017 By Major'!$F$26:$F$34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3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A7-41F4-B5E4-09EAC11035C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Major'!$G$25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Major'!$G$26:$G$35</c15:sqref>
                        </c15:fullRef>
                        <c15:formulaRef>
                          <c15:sqref>'Sp 2017 By Major'!$G$26:$G$34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6A7-41F4-B5E4-09EAC11035C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Major'!$H$25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Major'!$H$26:$H$35</c15:sqref>
                        </c15:fullRef>
                        <c15:formulaRef>
                          <c15:sqref>'Sp 2017 By Major'!$H$26:$H$34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6A7-41F4-B5E4-09EAC11035C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Major'!$I$25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Major'!$I$26:$I$35</c15:sqref>
                        </c15:fullRef>
                        <c15:formulaRef>
                          <c15:sqref>'Sp 2017 By Major'!$I$26:$I$34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A7-41F4-B5E4-09EAC11035C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Major'!$J$25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Major'!$A$26:$A$35</c15:sqref>
                        </c15:fullRef>
                        <c15:formulaRef>
                          <c15:sqref>'Sp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Major'!$J$26:$J$35</c15:sqref>
                        </c15:fullRef>
                        <c15:formulaRef>
                          <c15:sqref>'Sp 2017 By Major'!$J$26:$J$34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A7-41F4-B5E4-09EAC11035C9}"/>
                  </c:ext>
                </c:extLst>
              </c15:ser>
            </c15:filteredBarSeries>
          </c:ext>
        </c:extLst>
      </c:barChart>
      <c:catAx>
        <c:axId val="236376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77136"/>
        <c:crosses val="autoZero"/>
        <c:auto val="1"/>
        <c:lblAlgn val="ctr"/>
        <c:lblOffset val="100"/>
        <c:noMultiLvlLbl val="0"/>
      </c:catAx>
      <c:valAx>
        <c:axId val="2363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76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English/LA</a:t>
            </a:r>
            <a:r>
              <a:rPr lang="en-US" baseline="0"/>
              <a:t> Candidates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'Sp 2017 By Major'!$D$13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Major'!$A$14:$A$23</c15:sqref>
                  </c15:fullRef>
                </c:ext>
              </c:extLst>
              <c:f>'Sp 2017 By Major'!$A$14:$A$22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Major'!$D$14:$D$23</c15:sqref>
                  </c15:fullRef>
                </c:ext>
              </c:extLst>
              <c:f>'Sp 2017 By Major'!$D$14:$D$22</c:f>
              <c:numCache>
                <c:formatCode>General</c:formatCode>
                <c:ptCount val="9"/>
                <c:pt idx="0">
                  <c:v>2</c:v>
                </c:pt>
                <c:pt idx="1">
                  <c:v>1.5</c:v>
                </c:pt>
                <c:pt idx="2">
                  <c:v>1.5</c:v>
                </c:pt>
                <c:pt idx="3">
                  <c:v>2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2-49B6-876C-2B4DAFF397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377920"/>
        <c:axId val="236378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Major'!$B$13</c15:sqref>
                        </c15:formulaRef>
                      </c:ext>
                    </c:extLst>
                    <c:strCache>
                      <c:ptCount val="1"/>
                      <c:pt idx="0">
                        <c:v>English/LA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Major'!$A$14:$A$23</c15:sqref>
                        </c15:fullRef>
                        <c15:formulaRef>
                          <c15:sqref>'Sp 2017 By Major'!$A$14:$A$22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Major'!$B$14:$B$23</c15:sqref>
                        </c15:fullRef>
                        <c15:formulaRef>
                          <c15:sqref>'Sp 2017 By Major'!$B$14:$B$22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7A2-49B6-876C-2B4DAFF397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Major'!$C$13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Major'!$A$14:$A$23</c15:sqref>
                        </c15:fullRef>
                        <c15:formulaRef>
                          <c15:sqref>'Sp 2017 By Major'!$A$14:$A$22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Major'!$C$14:$C$23</c15:sqref>
                        </c15:fullRef>
                        <c15:formulaRef>
                          <c15:sqref>'Sp 2017 By Major'!$C$14:$C$22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A2-49B6-876C-2B4DAFF397DA}"/>
                  </c:ext>
                </c:extLst>
              </c15:ser>
            </c15:filteredBarSeries>
          </c:ext>
        </c:extLst>
      </c:barChart>
      <c:catAx>
        <c:axId val="23637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78312"/>
        <c:crosses val="autoZero"/>
        <c:auto val="1"/>
        <c:lblAlgn val="ctr"/>
        <c:lblOffset val="100"/>
        <c:noMultiLvlLbl val="0"/>
      </c:catAx>
      <c:valAx>
        <c:axId val="23637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7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'Sp 2017 By Major'!$C$1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Major'!$A$2:$A$11</c15:sqref>
                  </c15:fullRef>
                </c:ext>
              </c:extLst>
              <c:f>'Sp 2017 By Major'!$A$2:$A$10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Major'!$C$2:$C$11</c15:sqref>
                  </c15:fullRef>
                </c:ext>
              </c:extLst>
              <c:f>'Sp 2017 By Major'!$C$2:$C$10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32-BD55-C5938BB9DE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379096"/>
        <c:axId val="2363794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Major'!$B$1</c15:sqref>
                        </c15:formulaRef>
                      </c:ext>
                    </c:extLst>
                    <c:strCache>
                      <c:ptCount val="1"/>
                      <c:pt idx="0">
                        <c:v>Modern Languages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Major'!$A$2:$A$11</c15:sqref>
                        </c15:fullRef>
                        <c15:formulaRef>
                          <c15:sqref>'Sp 2017 By Major'!$A$2:$A$10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Major'!$B$2:$B$11</c15:sqref>
                        </c15:fullRef>
                        <c15:formulaRef>
                          <c15:sqref>'Sp 2017 By Major'!$B$2:$B$10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2.5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1.5</c:v>
                      </c:pt>
                      <c:pt idx="8">
                        <c:v>1.5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AFF-4C32-BD55-C5938BB9DEAB}"/>
                  </c:ext>
                </c:extLst>
              </c15:ser>
            </c15:filteredBarSeries>
          </c:ext>
        </c:extLst>
      </c:barChart>
      <c:catAx>
        <c:axId val="23637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79488"/>
        <c:crosses val="autoZero"/>
        <c:auto val="1"/>
        <c:lblAlgn val="ctr"/>
        <c:lblOffset val="100"/>
        <c:noMultiLvlLbl val="0"/>
      </c:catAx>
      <c:valAx>
        <c:axId val="2363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37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Physical Education</a:t>
            </a:r>
            <a:r>
              <a:rPr lang="en-US" baseline="0"/>
              <a:t> Candidates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'Sp 2017 By Major'!$E$61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Major'!$A$62:$A$71</c15:sqref>
                  </c15:fullRef>
                </c:ext>
              </c:extLst>
              <c:f>'Sp 2017 By Major'!$A$62:$A$70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Major'!$E$62:$E$71</c15:sqref>
                  </c15:fullRef>
                </c:ext>
              </c:extLst>
              <c:f>'Sp 2017 By Major'!$E$62:$E$70</c:f>
              <c:numCache>
                <c:formatCode>0.00</c:formatCode>
                <c:ptCount val="9"/>
                <c:pt idx="0">
                  <c:v>1.1666666666666667</c:v>
                </c:pt>
                <c:pt idx="1">
                  <c:v>1</c:v>
                </c:pt>
                <c:pt idx="2">
                  <c:v>1</c:v>
                </c:pt>
                <c:pt idx="3">
                  <c:v>1.3333333333333333</c:v>
                </c:pt>
                <c:pt idx="4">
                  <c:v>1</c:v>
                </c:pt>
                <c:pt idx="5">
                  <c:v>1.3333333333333333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8-48E4-8D7D-6047C7D7AF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756408"/>
        <c:axId val="2367568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Major'!$B$61</c15:sqref>
                        </c15:formulaRef>
                      </c:ext>
                    </c:extLst>
                    <c:strCache>
                      <c:ptCount val="1"/>
                      <c:pt idx="0">
                        <c:v>PE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Major'!$A$62:$A$71</c15:sqref>
                        </c15:fullRef>
                        <c15:formulaRef>
                          <c15:sqref>'Sp 2017 By Major'!$A$62:$A$70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Major'!$B$62:$B$71</c15:sqref>
                        </c15:fullRef>
                        <c15:formulaRef>
                          <c15:sqref>'Sp 2017 By Major'!$B$62:$B$70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F48-48E4-8D7D-6047C7D7AFB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Major'!$C$61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Major'!$A$62:$A$71</c15:sqref>
                        </c15:fullRef>
                        <c15:formulaRef>
                          <c15:sqref>'Sp 2017 By Major'!$A$62:$A$70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Major'!$C$62:$C$71</c15:sqref>
                        </c15:fullRef>
                        <c15:formulaRef>
                          <c15:sqref>'Sp 2017 By Major'!$C$62:$C$70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1.5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F48-48E4-8D7D-6047C7D7AF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Major'!$D$61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Major'!$A$62:$A$71</c15:sqref>
                        </c15:fullRef>
                        <c15:formulaRef>
                          <c15:sqref>'Sp 2017 By Major'!$A$62:$A$70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Major'!$D$62:$D$71</c15:sqref>
                        </c15:fullRef>
                        <c15:formulaRef>
                          <c15:sqref>'Sp 2017 By Major'!$D$62:$D$70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F48-48E4-8D7D-6047C7D7AFB1}"/>
                  </c:ext>
                </c:extLst>
              </c15:ser>
            </c15:filteredBarSeries>
          </c:ext>
        </c:extLst>
      </c:barChart>
      <c:catAx>
        <c:axId val="236756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6800"/>
        <c:crosses val="autoZero"/>
        <c:auto val="1"/>
        <c:lblAlgn val="ctr"/>
        <c:lblOffset val="100"/>
        <c:noMultiLvlLbl val="0"/>
      </c:catAx>
      <c:valAx>
        <c:axId val="2367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</a:t>
            </a:r>
            <a:r>
              <a:rPr lang="en-US" baseline="0"/>
              <a:t>y Discipline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'[1]Sp 2017 Content Ave '!$A$2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'[1]Sp 2017 Content Ave '!$B$1:$K$1</c:f>
              <c:strCache>
                <c:ptCount val="10"/>
                <c:pt idx="0">
                  <c:v>Modern Languages</c:v>
                </c:pt>
                <c:pt idx="1">
                  <c:v>English/LA</c:v>
                </c:pt>
                <c:pt idx="2">
                  <c:v>Elementary</c:v>
                </c:pt>
                <c:pt idx="3">
                  <c:v>History</c:v>
                </c:pt>
                <c:pt idx="4">
                  <c:v>Inst. Music</c:v>
                </c:pt>
                <c:pt idx="5">
                  <c:v>PE</c:v>
                </c:pt>
                <c:pt idx="6">
                  <c:v>Health</c:v>
                </c:pt>
                <c:pt idx="7">
                  <c:v>Mild Intervention </c:v>
                </c:pt>
                <c:pt idx="8">
                  <c:v>High Ability</c:v>
                </c:pt>
                <c:pt idx="9">
                  <c:v>EL</c:v>
                </c:pt>
              </c:strCache>
            </c:strRef>
          </c:cat>
          <c:val>
            <c:numRef>
              <c:f>'[1]Sp 2017 Content Ave '!$B$2:$K$2</c:f>
              <c:numCache>
                <c:formatCode>General</c:formatCode>
                <c:ptCount val="10"/>
                <c:pt idx="0">
                  <c:v>15.5</c:v>
                </c:pt>
                <c:pt idx="1">
                  <c:v>14.5</c:v>
                </c:pt>
                <c:pt idx="2">
                  <c:v>15.72</c:v>
                </c:pt>
                <c:pt idx="3">
                  <c:v>13</c:v>
                </c:pt>
                <c:pt idx="4">
                  <c:v>15.67</c:v>
                </c:pt>
                <c:pt idx="5">
                  <c:v>9.83</c:v>
                </c:pt>
                <c:pt idx="6">
                  <c:v>10</c:v>
                </c:pt>
                <c:pt idx="7">
                  <c:v>15.3</c:v>
                </c:pt>
                <c:pt idx="8">
                  <c:v>16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2-4595-A3B6-11FD15103D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757584"/>
        <c:axId val="236757976"/>
      </c:barChart>
      <c:catAx>
        <c:axId val="2367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7976"/>
        <c:crosses val="autoZero"/>
        <c:auto val="1"/>
        <c:lblAlgn val="ctr"/>
        <c:lblOffset val="100"/>
        <c:noMultiLvlLbl val="0"/>
      </c:catAx>
      <c:valAx>
        <c:axId val="23675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Disciplines</a:t>
            </a:r>
            <a:r>
              <a:rPr lang="en-US" baseline="0"/>
              <a:t> by Standard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 2017 All Disciplines'!$B$21</c:f>
              <c:strCache>
                <c:ptCount val="1"/>
                <c:pt idx="0">
                  <c:v>Modern Languages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Disciplines'!$B$22:$B$30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2.5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F-42C9-B2AA-51061F9CEC4C}"/>
            </c:ext>
          </c:extLst>
        </c:ser>
        <c:ser>
          <c:idx val="1"/>
          <c:order val="1"/>
          <c:tx>
            <c:strRef>
              <c:f>'Sp 2017 All Disciplines'!$C$21</c:f>
              <c:strCache>
                <c:ptCount val="1"/>
                <c:pt idx="0">
                  <c:v>English/LA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Disciplines'!$C$22:$C$30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F-42C9-B2AA-51061F9CEC4C}"/>
            </c:ext>
          </c:extLst>
        </c:ser>
        <c:ser>
          <c:idx val="2"/>
          <c:order val="2"/>
          <c:tx>
            <c:strRef>
              <c:f>'Sp 2017 All Disciplines'!$D$21</c:f>
              <c:strCache>
                <c:ptCount val="1"/>
                <c:pt idx="0">
                  <c:v>Elementary Education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Disciplines'!$D$22:$D$30</c:f>
              <c:numCache>
                <c:formatCode>General</c:formatCode>
                <c:ptCount val="9"/>
                <c:pt idx="0">
                  <c:v>1.89</c:v>
                </c:pt>
                <c:pt idx="1">
                  <c:v>1.94</c:v>
                </c:pt>
                <c:pt idx="2">
                  <c:v>1.72</c:v>
                </c:pt>
                <c:pt idx="3">
                  <c:v>1.78</c:v>
                </c:pt>
                <c:pt idx="4">
                  <c:v>1.78</c:v>
                </c:pt>
                <c:pt idx="5">
                  <c:v>1.22</c:v>
                </c:pt>
                <c:pt idx="6">
                  <c:v>1.78</c:v>
                </c:pt>
                <c:pt idx="7">
                  <c:v>2</c:v>
                </c:pt>
                <c:pt idx="8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F-42C9-B2AA-51061F9CEC4C}"/>
            </c:ext>
          </c:extLst>
        </c:ser>
        <c:ser>
          <c:idx val="3"/>
          <c:order val="3"/>
          <c:tx>
            <c:strRef>
              <c:f>'Sp 2017 All Disciplines'!$E$21</c:f>
              <c:strCache>
                <c:ptCount val="1"/>
                <c:pt idx="0">
                  <c:v>History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Disciplines'!$E$22:$E$30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9F-42C9-B2AA-51061F9CEC4C}"/>
            </c:ext>
          </c:extLst>
        </c:ser>
        <c:ser>
          <c:idx val="4"/>
          <c:order val="4"/>
          <c:tx>
            <c:strRef>
              <c:f>'Sp 2017 All Disciplines'!$F$21</c:f>
              <c:strCache>
                <c:ptCount val="1"/>
                <c:pt idx="0">
                  <c:v>Instrumental Music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Disciplines'!$F$22:$F$30</c:f>
              <c:numCache>
                <c:formatCode>0.00</c:formatCode>
                <c:ptCount val="9"/>
                <c:pt idx="0">
                  <c:v>1.9633333333333332</c:v>
                </c:pt>
                <c:pt idx="1">
                  <c:v>1.3133333333333332</c:v>
                </c:pt>
                <c:pt idx="2">
                  <c:v>1.24</c:v>
                </c:pt>
                <c:pt idx="3">
                  <c:v>1.9266666666666667</c:v>
                </c:pt>
                <c:pt idx="4">
                  <c:v>1.26</c:v>
                </c:pt>
                <c:pt idx="5">
                  <c:v>1.4066666666666665</c:v>
                </c:pt>
                <c:pt idx="6">
                  <c:v>1.26</c:v>
                </c:pt>
                <c:pt idx="7">
                  <c:v>1.3333333333333333</c:v>
                </c:pt>
                <c:pt idx="8">
                  <c:v>1.5366666666666668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9F-42C9-B2AA-51061F9CEC4C}"/>
            </c:ext>
          </c:extLst>
        </c:ser>
        <c:ser>
          <c:idx val="5"/>
          <c:order val="5"/>
          <c:tx>
            <c:strRef>
              <c:f>'Sp 2017 All Disciplines'!$G$21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Disciplines'!$G$22:$G$30</c:f>
              <c:numCache>
                <c:formatCode>0.00</c:formatCode>
                <c:ptCount val="9"/>
                <c:pt idx="0">
                  <c:v>1.9511111111111108</c:v>
                </c:pt>
                <c:pt idx="1">
                  <c:v>1.4177777777777776</c:v>
                </c:pt>
                <c:pt idx="2">
                  <c:v>1.32</c:v>
                </c:pt>
                <c:pt idx="3">
                  <c:v>1.9022222222222223</c:v>
                </c:pt>
                <c:pt idx="4">
                  <c:v>1.3466666666666667</c:v>
                </c:pt>
                <c:pt idx="5">
                  <c:v>1.5422222222222219</c:v>
                </c:pt>
                <c:pt idx="6">
                  <c:v>1.3466666666666667</c:v>
                </c:pt>
                <c:pt idx="7">
                  <c:v>1.4444444444444444</c:v>
                </c:pt>
                <c:pt idx="8">
                  <c:v>1.7155555555555557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9F-42C9-B2AA-51061F9CEC4C}"/>
            </c:ext>
          </c:extLst>
        </c:ser>
        <c:ser>
          <c:idx val="6"/>
          <c:order val="6"/>
          <c:tx>
            <c:strRef>
              <c:f>'Sp 2017 All Disciplines'!$H$21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Disciplines'!$H$22:$H$30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9F-42C9-B2AA-51061F9CEC4C}"/>
            </c:ext>
          </c:extLst>
        </c:ser>
        <c:ser>
          <c:idx val="7"/>
          <c:order val="7"/>
          <c:tx>
            <c:strRef>
              <c:f>'Sp 2017 All Disciplines'!$I$21</c:f>
              <c:strCache>
                <c:ptCount val="1"/>
                <c:pt idx="0">
                  <c:v>Mild Intervention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Disciplines'!$I$22:$I$30</c:f>
              <c:numCache>
                <c:formatCode>0.0</c:formatCode>
                <c:ptCount val="9"/>
                <c:pt idx="0">
                  <c:v>1.7608888888888885</c:v>
                </c:pt>
                <c:pt idx="1">
                  <c:v>1.334222222222222</c:v>
                </c:pt>
                <c:pt idx="2">
                  <c:v>1.256</c:v>
                </c:pt>
                <c:pt idx="3">
                  <c:v>1.9217777777777776</c:v>
                </c:pt>
                <c:pt idx="4">
                  <c:v>1.2773333333333334</c:v>
                </c:pt>
                <c:pt idx="5">
                  <c:v>1.4337777777777776</c:v>
                </c:pt>
                <c:pt idx="6">
                  <c:v>1.2773333333333334</c:v>
                </c:pt>
                <c:pt idx="7">
                  <c:v>1.3555555555555556</c:v>
                </c:pt>
                <c:pt idx="8">
                  <c:v>1.5724444444444445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9F-42C9-B2AA-51061F9CEC4C}"/>
            </c:ext>
          </c:extLst>
        </c:ser>
        <c:ser>
          <c:idx val="8"/>
          <c:order val="8"/>
          <c:tx>
            <c:strRef>
              <c:f>'Sp 2017 All Disciplines'!$J$21</c:f>
              <c:strCache>
                <c:ptCount val="1"/>
                <c:pt idx="0">
                  <c:v>High Ability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Disciplines'!$J$22:$J$30</c:f>
              <c:numCache>
                <c:formatCode>0.00</c:formatCode>
                <c:ptCount val="9"/>
                <c:pt idx="0">
                  <c:v>1.5706666666666662</c:v>
                </c:pt>
                <c:pt idx="1">
                  <c:v>1.2506666666666664</c:v>
                </c:pt>
                <c:pt idx="2">
                  <c:v>1.1920000000000002</c:v>
                </c:pt>
                <c:pt idx="3">
                  <c:v>1.9413333333333334</c:v>
                </c:pt>
                <c:pt idx="4">
                  <c:v>1.208</c:v>
                </c:pt>
                <c:pt idx="5">
                  <c:v>1.325333333333333</c:v>
                </c:pt>
                <c:pt idx="6">
                  <c:v>1.208</c:v>
                </c:pt>
                <c:pt idx="7">
                  <c:v>1.2666666666666668</c:v>
                </c:pt>
                <c:pt idx="8">
                  <c:v>1.4293333333333333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9F-42C9-B2AA-51061F9CEC4C}"/>
            </c:ext>
          </c:extLst>
        </c:ser>
        <c:ser>
          <c:idx val="9"/>
          <c:order val="9"/>
          <c:tx>
            <c:strRef>
              <c:f>'Sp 2017 All Disciplines'!$K$21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2017 All Disciplines'!$A$22:$A$30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2017 All Disciplines'!$K$22:$K$30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79F-42C9-B2AA-51061F9CEC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758760"/>
        <c:axId val="236759152"/>
      </c:barChart>
      <c:catAx>
        <c:axId val="23675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9152"/>
        <c:crosses val="autoZero"/>
        <c:auto val="1"/>
        <c:lblAlgn val="ctr"/>
        <c:lblOffset val="100"/>
        <c:noMultiLvlLbl val="0"/>
      </c:catAx>
      <c:valAx>
        <c:axId val="23675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by Student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33411442793311E-2"/>
          <c:y val="0.14856481481481484"/>
          <c:w val="0.9541107407784748"/>
          <c:h val="0.46241433362496354"/>
        </c:manualLayout>
      </c:layout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Overall'!$B$2:$B$10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8-4943-80FD-FB7A029C24F2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Overall'!$C$2:$C$10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8-4943-80FD-FB7A029C24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759936"/>
        <c:axId val="234830040"/>
      </c:barChart>
      <c:catAx>
        <c:axId val="2367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0040"/>
        <c:crosses val="autoZero"/>
        <c:auto val="1"/>
        <c:lblAlgn val="ctr"/>
        <c:lblOffset val="100"/>
        <c:noMultiLvlLbl val="0"/>
      </c:catAx>
      <c:valAx>
        <c:axId val="23483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75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'Fall 2017 Overall'!$D$1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'Fall 2017 Overall'!$A$2:$A$11</c15:sqref>
                  </c15:fullRef>
                </c:ext>
              </c:extLst>
              <c:f>'Fall 2017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'Fall 2017 Overall'!$D$2:$D$11</c15:sqref>
                  </c15:fullRef>
                </c:ext>
              </c:extLst>
              <c:f>'Fall 2017 Overall'!$D$2:$D$10</c:f>
              <c:numCache>
                <c:formatCode>0.00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D-4044-866F-3F5CC7C86F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4830824"/>
        <c:axId val="234831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'Fall 2017 Overall'!$B$1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'Fall 2017 Overall'!$A$2:$A$11</c15:sqref>
                        </c15:fullRef>
                        <c15:formulaRef>
                          <c15:sqref>'Fall 2017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'Fall 2017 Overall'!$B$2:$B$11</c15:sqref>
                        </c15:fullRef>
                        <c15:formulaRef>
                          <c15:sqref>'Fall 2017 Overall'!$B$2:$B$10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D7D-4044-866F-3F5CC7C86F6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'Fall 2017 Overall'!$C$1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'Fall 2017 Overall'!$A$2:$A$11</c15:sqref>
                        </c15:fullRef>
                        <c15:formulaRef>
                          <c15:sqref>'Fall 2017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'Fall 2017 Overall'!$C$2:$C$11</c15:sqref>
                        </c15:fullRef>
                        <c15:formulaRef>
                          <c15:sqref>'Fall 2017 Overall'!$C$2:$C$10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D7D-4044-866F-3F5CC7C86F6A}"/>
                  </c:ext>
                </c:extLst>
              </c15:ser>
            </c15:filteredBarSeries>
          </c:ext>
        </c:extLst>
      </c:barChart>
      <c:catAx>
        <c:axId val="23483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1216"/>
        <c:crosses val="autoZero"/>
        <c:auto val="1"/>
        <c:lblAlgn val="ctr"/>
        <c:lblOffset val="100"/>
        <c:noMultiLvlLbl val="0"/>
      </c:catAx>
      <c:valAx>
        <c:axId val="2348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per</a:t>
            </a:r>
            <a:r>
              <a:rPr lang="en-US" baseline="0"/>
              <a:t> student (out of 27)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'Fall 2017 Overall'!$A$11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'Fall 2017 Overall'!$B$11:$C$11</c:f>
              <c:numCache>
                <c:formatCode>General</c:formatCod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C-482F-ACFD-1283BC18DA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4832000"/>
        <c:axId val="234832392"/>
      </c:barChart>
      <c:catAx>
        <c:axId val="234832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2392"/>
        <c:crosses val="autoZero"/>
        <c:auto val="1"/>
        <c:lblAlgn val="ctr"/>
        <c:lblOffset val="100"/>
        <c:noMultiLvlLbl val="0"/>
      </c:catAx>
      <c:valAx>
        <c:axId val="23483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PE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'Fall 2017 By Major'!$C$13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'Fall 2017 By Major'!$A$14:$A$23</c15:sqref>
                  </c15:fullRef>
                </c:ext>
              </c:extLst>
              <c:f>'Fall 2017 By Major'!$A$14:$A$22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'Fall 2017 By Major'!$C$14:$C$23</c15:sqref>
                  </c15:fullRef>
                </c:ext>
              </c:extLst>
              <c:f>'Fall 2017 By Major'!$C$14:$C$22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2-4FF9-977C-A84B1D61ED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4833176"/>
        <c:axId val="234833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'Fall 2017 By Major'!$B$13</c15:sqref>
                        </c15:formulaRef>
                      </c:ext>
                    </c:extLst>
                    <c:strCache>
                      <c:ptCount val="1"/>
                      <c:pt idx="0">
                        <c:v>Physical Ed.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'Fall 2017 By Major'!$A$14:$A$23</c15:sqref>
                        </c15:fullRef>
                        <c15:formulaRef>
                          <c15:sqref>'Fall 2017 By Major'!$A$14:$A$22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'Fall 2017 By Major'!$B$14:$B$23</c15:sqref>
                        </c15:fullRef>
                        <c15:formulaRef>
                          <c15:sqref>'Fall 2017 By Major'!$B$14:$B$22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CC2-4FF9-977C-A84B1D61ED9A}"/>
                  </c:ext>
                </c:extLst>
              </c15:ser>
            </c15:filteredBarSeries>
          </c:ext>
        </c:extLst>
      </c:barChart>
      <c:catAx>
        <c:axId val="2348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3568"/>
        <c:crosses val="autoZero"/>
        <c:auto val="1"/>
        <c:lblAlgn val="ctr"/>
        <c:lblOffset val="100"/>
        <c:noMultiLvlLbl val="0"/>
      </c:catAx>
      <c:valAx>
        <c:axId val="2348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83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 Standard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9"/>
          <c:order val="19"/>
          <c:tx>
            <c:strRef>
              <c:f>'[1]Sp 2017 Graduates'!$U$1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1.76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62-4BFA-B0FD-EBA4C60C96E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1.71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62-4BFA-B0FD-EBA4C60C96E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1.74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62-4BFA-B0FD-EBA4C60C96E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1.61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62-4BFA-B0FD-EBA4C60C96E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1.32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62-4BFA-B0FD-EBA4C60C96E9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1.61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62-4BFA-B0FD-EBA4C60C96E9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1.71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D62-4BFA-B0FD-EBA4C60C96E9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1.55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62-4BFA-B0FD-EBA4C60C9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Graduates'!$U$2:$U$11</c15:sqref>
                  </c15:fullRef>
                </c:ext>
              </c:extLst>
              <c:f>'[1]Sp 2017 Graduates'!$U$2:$U$10</c:f>
              <c:numCache>
                <c:formatCode>General</c:formatCode>
                <c:ptCount val="9"/>
                <c:pt idx="0">
                  <c:v>1.763157894736842</c:v>
                </c:pt>
                <c:pt idx="1">
                  <c:v>1.7105263157894737</c:v>
                </c:pt>
                <c:pt idx="2">
                  <c:v>1.5</c:v>
                </c:pt>
                <c:pt idx="3">
                  <c:v>1.736842105263158</c:v>
                </c:pt>
                <c:pt idx="4">
                  <c:v>1.6052631578947369</c:v>
                </c:pt>
                <c:pt idx="5">
                  <c:v>1.3157894736842106</c:v>
                </c:pt>
                <c:pt idx="6">
                  <c:v>1.6052631578947369</c:v>
                </c:pt>
                <c:pt idx="7">
                  <c:v>1.7105263157894737</c:v>
                </c:pt>
                <c:pt idx="8">
                  <c:v>1.5526315789473684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C-45F0-910B-7CD3820D3A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5157544"/>
        <c:axId val="235822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'[1]Sp 2017 Graduates'!$B$1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'[1]Sp 2017 Graduates'!$B$2:$B$11</c15:sqref>
                        </c15:fullRef>
                        <c15:formulaRef>
                          <c15:sqref>'[1]Sp 2017 Graduates'!$B$2:$B$10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2.5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1.5</c:v>
                      </c:pt>
                      <c:pt idx="8">
                        <c:v>1.5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C0C-45F0-910B-7CD3820D3AD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Graduates'!$C$1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Graduates'!$C$2:$C$11</c15:sqref>
                        </c15:fullRef>
                        <c15:formulaRef>
                          <c15:sqref>'[1]Sp 2017 Graduates'!$C$2:$C$10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C0C-45F0-910B-7CD3820D3AD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Graduates'!$D$1</c15:sqref>
                        </c15:formulaRef>
                      </c:ext>
                    </c:extLst>
                    <c:strCache>
                      <c:ptCount val="1"/>
                      <c:pt idx="0">
                        <c:v>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Graduates'!$D$2:$D$11</c15:sqref>
                        </c15:fullRef>
                        <c15:formulaRef>
                          <c15:sqref>'[1]Sp 2017 Graduates'!$D$2:$D$10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C0C-45F0-910B-7CD3820D3AD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Graduates'!$E$1</c15:sqref>
                        </c15:formulaRef>
                      </c:ext>
                    </c:extLst>
                    <c:strCache>
                      <c:ptCount val="1"/>
                      <c:pt idx="0">
                        <c:v>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Graduates'!$E$2:$E$11</c15:sqref>
                        </c15:fullRef>
                        <c15:formulaRef>
                          <c15:sqref>'[1]Sp 2017 Graduates'!$E$2:$E$10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C0C-45F0-910B-7CD3820D3AD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Graduates'!$F$1</c15:sqref>
                        </c15:formulaRef>
                      </c:ext>
                    </c:extLst>
                    <c:strCache>
                      <c:ptCount val="1"/>
                      <c:pt idx="0">
                        <c:v>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Graduates'!$F$2:$F$11</c15:sqref>
                        </c15:fullRef>
                        <c15:formulaRef>
                          <c15:sqref>'[1]Sp 2017 Graduates'!$F$2:$F$10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C0C-45F0-910B-7CD3820D3AD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Graduates'!$G$1</c15:sqref>
                        </c15:formulaRef>
                      </c:ext>
                    </c:extLst>
                    <c:strCache>
                      <c:ptCount val="1"/>
                      <c:pt idx="0">
                        <c:v>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Graduates'!$G$2:$G$11</c15:sqref>
                        </c15:fullRef>
                        <c15:formulaRef>
                          <c15:sqref>'[1]Sp 2017 Graduates'!$G$2:$G$10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C0C-45F0-910B-7CD3820D3AD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Graduates'!$H$1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Graduates'!$H$2:$H$11</c15:sqref>
                        </c15:fullRef>
                        <c15:formulaRef>
                          <c15:sqref>'[1]Sp 2017 Graduates'!$H$2:$H$10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1.5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C0C-45F0-910B-7CD3820D3AD6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Graduates'!$I$1</c15:sqref>
                        </c15:formulaRef>
                      </c:ext>
                    </c:extLst>
                    <c:strCache>
                      <c:ptCount val="1"/>
                      <c:pt idx="0">
                        <c:v>8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Graduates'!$I$2:$I$11</c15:sqref>
                        </c15:fullRef>
                        <c15:formulaRef>
                          <c15:sqref>'[1]Sp 2017 Graduates'!$I$2:$I$10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1.5</c:v>
                      </c:pt>
                      <c:pt idx="4">
                        <c:v>1.5</c:v>
                      </c:pt>
                      <c:pt idx="5">
                        <c:v>1</c:v>
                      </c:pt>
                      <c:pt idx="6">
                        <c:v>1.5</c:v>
                      </c:pt>
                      <c:pt idx="7">
                        <c:v>2</c:v>
                      </c:pt>
                      <c:pt idx="8">
                        <c:v>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C0C-45F0-910B-7CD3820D3AD6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Graduates'!$J$1</c15:sqref>
                        </c15:formulaRef>
                      </c:ext>
                    </c:extLst>
                    <c:strCache>
                      <c:ptCount val="1"/>
                      <c:pt idx="0">
                        <c:v>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Graduates'!$J$2:$J$11</c15:sqref>
                        </c15:fullRef>
                        <c15:formulaRef>
                          <c15:sqref>'[1]Sp 2017 Graduates'!$J$2:$J$10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3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C0C-45F0-910B-7CD3820D3AD6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Graduates'!$K$1</c15:sqref>
                        </c15:formulaRef>
                      </c:ext>
                    </c:extLst>
                    <c:strCache>
                      <c:ptCount val="1"/>
                      <c:pt idx="0">
                        <c:v>10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Graduates'!$K$2:$K$11</c15:sqref>
                        </c15:fullRef>
                        <c15:formulaRef>
                          <c15:sqref>'[1]Sp 2017 Graduates'!$K$2:$K$10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C0C-45F0-910B-7CD3820D3AD6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Graduates'!$L$1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Graduates'!$L$2:$L$11</c15:sqref>
                        </c15:fullRef>
                        <c15:formulaRef>
                          <c15:sqref>'[1]Sp 2017 Graduates'!$L$2:$L$10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C0C-45F0-910B-7CD3820D3AD6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Graduates'!$M$1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Graduates'!$M$2:$M$11</c15:sqref>
                        </c15:fullRef>
                        <c15:formulaRef>
                          <c15:sqref>'[1]Sp 2017 Graduates'!$M$2:$M$10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C0C-45F0-910B-7CD3820D3AD6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Graduates'!$N$1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Graduates'!$N$2:$N$11</c15:sqref>
                        </c15:fullRef>
                        <c15:formulaRef>
                          <c15:sqref>'[1]Sp 2017 Graduates'!$N$2:$N$10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1.5</c:v>
                      </c:pt>
                      <c:pt idx="2">
                        <c:v>2.5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C0C-45F0-910B-7CD3820D3AD6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Graduates'!$O$1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Graduates'!$O$2:$O$11</c15:sqref>
                        </c15:fullRef>
                        <c15:formulaRef>
                          <c15:sqref>'[1]Sp 2017 Graduates'!$O$2:$O$10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C0C-45F0-910B-7CD3820D3AD6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Graduates'!$P$1</c15:sqref>
                        </c15:formulaRef>
                      </c:ext>
                    </c:extLst>
                    <c:strCache>
                      <c:ptCount val="1"/>
                      <c:pt idx="0">
                        <c:v>15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Graduates'!$P$2:$P$11</c15:sqref>
                        </c15:fullRef>
                        <c15:formulaRef>
                          <c15:sqref>'[1]Sp 2017 Graduates'!$P$2:$P$10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3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C0C-45F0-910B-7CD3820D3AD6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Graduates'!$Q$1</c15:sqref>
                        </c15:formulaRef>
                      </c:ext>
                    </c:extLst>
                    <c:strCache>
                      <c:ptCount val="1"/>
                      <c:pt idx="0">
                        <c:v>16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Graduates'!$Q$2:$Q$11</c15:sqref>
                        </c15:fullRef>
                        <c15:formulaRef>
                          <c15:sqref>'[1]Sp 2017 Graduates'!$Q$2:$Q$10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C0C-45F0-910B-7CD3820D3AD6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Graduates'!$R$1</c15:sqref>
                        </c15:formulaRef>
                      </c:ext>
                    </c:extLst>
                    <c:strCache>
                      <c:ptCount val="1"/>
                      <c:pt idx="0">
                        <c:v>17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Graduates'!$R$2:$R$11</c15:sqref>
                        </c15:fullRef>
                        <c15:formulaRef>
                          <c15:sqref>'[1]Sp 2017 Graduates'!$R$2:$R$10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C0C-45F0-910B-7CD3820D3AD6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Graduates'!$S$1</c15:sqref>
                        </c15:formulaRef>
                      </c:ext>
                    </c:extLst>
                    <c:strCache>
                      <c:ptCount val="1"/>
                      <c:pt idx="0">
                        <c:v>18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Graduates'!$S$2:$S$11</c15:sqref>
                        </c15:fullRef>
                        <c15:formulaRef>
                          <c15:sqref>'[1]Sp 2017 Graduates'!$S$2:$S$10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C0C-45F0-910B-7CD3820D3AD6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'[1]Sp 2017 Graduates'!$T$1</c15:sqref>
                        </c15:formulaRef>
                      </c:ext>
                    </c:extLst>
                    <c:strCache>
                      <c:ptCount val="1"/>
                      <c:pt idx="0">
                        <c:v>19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'[1]Sp 2017 Graduates'!$A$2:$A$11</c15:sqref>
                        </c15:fullRef>
                        <c15:formulaRef>
                          <c15:sqref>'[1]Sp 2017 Graduates'!$A$2:$A$10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'[1]Sp 2017 Graduates'!$T$2:$T$11</c15:sqref>
                        </c15:fullRef>
                        <c15:formulaRef>
                          <c15:sqref>'[1]Sp 2017 Graduates'!$T$2:$T$10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C0C-45F0-910B-7CD3820D3AD6}"/>
                  </c:ext>
                </c:extLst>
              </c15:ser>
            </c15:filteredBarSeries>
          </c:ext>
        </c:extLst>
      </c:barChart>
      <c:catAx>
        <c:axId val="23515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822648"/>
        <c:crosses val="autoZero"/>
        <c:auto val="1"/>
        <c:lblAlgn val="ctr"/>
        <c:lblOffset val="100"/>
        <c:noMultiLvlLbl val="0"/>
      </c:catAx>
      <c:valAx>
        <c:axId val="23582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15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'Fall 2017 By Major'!$C$25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By Major'!$A$26:$A$34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By Major'!$C$26:$C$34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D-4696-B8D2-BF43D01AF1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490464"/>
        <c:axId val="237490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'Fall 2017 By Major'!$B$25</c15:sqref>
                        </c15:formulaRef>
                      </c:ext>
                    </c:extLst>
                    <c:strCache>
                      <c:ptCount val="1"/>
                      <c:pt idx="0">
                        <c:v>Health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'Fall 2017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'Fall 2017 By Major'!$B$26:$B$34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A5D-4696-B8D2-BF43D01AF186}"/>
                  </c:ext>
                </c:extLst>
              </c15:ser>
            </c15:filteredBarSeries>
          </c:ext>
        </c:extLst>
      </c:barChart>
      <c:catAx>
        <c:axId val="23749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90856"/>
        <c:crosses val="autoZero"/>
        <c:auto val="1"/>
        <c:lblAlgn val="ctr"/>
        <c:lblOffset val="100"/>
        <c:noMultiLvlLbl val="0"/>
      </c:catAx>
      <c:valAx>
        <c:axId val="23749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9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Life Science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Average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By Major'!$A$2:$A$10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By Major'!$C$2:$C$10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B-496C-BE49-42DEB9CF8F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491640"/>
        <c:axId val="237492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'Fall 2017 By Major'!$A$2:$A$10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'Fall 2017 By Major'!$B$2:$B$10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1B-496C-BE49-42DEB9CF8F10}"/>
                  </c:ext>
                </c:extLst>
              </c15:ser>
            </c15:filteredBarSeries>
          </c:ext>
        </c:extLst>
      </c:barChart>
      <c:catAx>
        <c:axId val="2374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92032"/>
        <c:crosses val="autoZero"/>
        <c:auto val="1"/>
        <c:lblAlgn val="ctr"/>
        <c:lblOffset val="100"/>
        <c:noMultiLvlLbl val="0"/>
      </c:catAx>
      <c:valAx>
        <c:axId val="23749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9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by Discipline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'Fall 2017 All Disciplines'!$A$2</c:f>
              <c:strCache>
                <c:ptCount val="1"/>
                <c:pt idx="0">
                  <c:v>Total Average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All Disciplines'!$B$1:$D$1</c:f>
              <c:strCache>
                <c:ptCount val="3"/>
                <c:pt idx="0">
                  <c:v>Life Sciences</c:v>
                </c:pt>
                <c:pt idx="1">
                  <c:v>PE</c:v>
                </c:pt>
                <c:pt idx="2">
                  <c:v>Health</c:v>
                </c:pt>
              </c:strCache>
            </c:strRef>
          </c:cat>
          <c:val>
            <c:numRef>
              <c:f>'Fall 2017 All Disciplines'!$B$2:$D$2</c:f>
              <c:numCache>
                <c:formatCode>General</c:formatCode>
                <c:ptCount val="3"/>
                <c:pt idx="0">
                  <c:v>14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0-4C54-861A-E7E068808D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492816"/>
        <c:axId val="237493208"/>
      </c:barChart>
      <c:catAx>
        <c:axId val="23749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93208"/>
        <c:crosses val="autoZero"/>
        <c:auto val="1"/>
        <c:lblAlgn val="ctr"/>
        <c:lblOffset val="100"/>
        <c:noMultiLvlLbl val="0"/>
      </c:catAx>
      <c:valAx>
        <c:axId val="23749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9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</a:t>
            </a:r>
            <a:r>
              <a:rPr lang="en-US" baseline="0"/>
              <a:t> of Disciplines by  Standard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'Fall 2017 All Disciplines'!$B$15</c:f>
              <c:strCache>
                <c:ptCount val="1"/>
                <c:pt idx="0">
                  <c:v>Life Sciences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All Disciplines'!$B$16:$B$24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D-425A-86F2-FA7D1C6006B0}"/>
            </c:ext>
          </c:extLst>
        </c:ser>
        <c:ser>
          <c:idx val="1"/>
          <c:order val="1"/>
          <c:tx>
            <c:strRef>
              <c:f>'Fall 2017 All Disciplines'!$C$15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All Disciplines'!$C$16:$C$24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D-425A-86F2-FA7D1C6006B0}"/>
            </c:ext>
          </c:extLst>
        </c:ser>
        <c:ser>
          <c:idx val="2"/>
          <c:order val="2"/>
          <c:tx>
            <c:strRef>
              <c:f>'Fall 2017 All Disciplines'!$D$15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'Fall 2017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'Fall 2017 All Disciplines'!$D$16:$D$24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3D-425A-86F2-FA7D1C6006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821088"/>
        <c:axId val="237821480"/>
      </c:barChart>
      <c:catAx>
        <c:axId val="23782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1480"/>
        <c:crosses val="autoZero"/>
        <c:auto val="1"/>
        <c:lblAlgn val="ctr"/>
        <c:lblOffset val="100"/>
        <c:noMultiLvlLbl val="0"/>
      </c:catAx>
      <c:valAx>
        <c:axId val="23782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 by Student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Overall'!$B$2:$B$10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3-4331-BE60-519AA71846C9}"/>
            </c:ext>
          </c:extLst>
        </c:ser>
        <c:ser>
          <c:idx val="1"/>
          <c:order val="1"/>
          <c:tx>
            <c:v>Student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Overall'!$C$2:$C$10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3-4331-BE60-519AA71846C9}"/>
            </c:ext>
          </c:extLst>
        </c:ser>
        <c:ser>
          <c:idx val="2"/>
          <c:order val="2"/>
          <c:tx>
            <c:v>Student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Overall'!$D$2:$D$10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3-4331-BE60-519AA71846C9}"/>
            </c:ext>
          </c:extLst>
        </c:ser>
        <c:ser>
          <c:idx val="3"/>
          <c:order val="3"/>
          <c:tx>
            <c:v>Student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Overall'!$E$2:$E$10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3-4331-BE60-519AA71846C9}"/>
            </c:ext>
          </c:extLst>
        </c:ser>
        <c:ser>
          <c:idx val="4"/>
          <c:order val="4"/>
          <c:tx>
            <c:v>Student 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Overall'!$F$2:$F$10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03-4331-BE60-519AA71846C9}"/>
            </c:ext>
          </c:extLst>
        </c:ser>
        <c:ser>
          <c:idx val="5"/>
          <c:order val="5"/>
          <c:tx>
            <c:v>Student 6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Overall'!$G$2:$G$10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03-4331-BE60-519AA71846C9}"/>
            </c:ext>
          </c:extLst>
        </c:ser>
        <c:ser>
          <c:idx val="6"/>
          <c:order val="6"/>
          <c:tx>
            <c:v>Student 7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Overall'!$H$2:$H$10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03-4331-BE60-519AA71846C9}"/>
            </c:ext>
          </c:extLst>
        </c:ser>
        <c:ser>
          <c:idx val="7"/>
          <c:order val="7"/>
          <c:tx>
            <c:v>Student 8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Overall'!$I$2:$I$10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03-4331-BE60-519AA71846C9}"/>
            </c:ext>
          </c:extLst>
        </c:ser>
        <c:ser>
          <c:idx val="8"/>
          <c:order val="8"/>
          <c:tx>
            <c:v>Student 9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Overall'!$J$2:$J$10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03-4331-BE60-519AA71846C9}"/>
            </c:ext>
          </c:extLst>
        </c:ser>
        <c:ser>
          <c:idx val="9"/>
          <c:order val="9"/>
          <c:tx>
            <c:v>Student 10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Overall'!$K$2:$K$10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03-4331-BE60-519AA71846C9}"/>
            </c:ext>
          </c:extLst>
        </c:ser>
        <c:ser>
          <c:idx val="10"/>
          <c:order val="10"/>
          <c:tx>
            <c:v>Student 11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Overall'!$L$2:$L$10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03-4331-BE60-519AA71846C9}"/>
            </c:ext>
          </c:extLst>
        </c:ser>
        <c:ser>
          <c:idx val="11"/>
          <c:order val="11"/>
          <c:tx>
            <c:v>Student 12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Overall'!$M$2:$M$10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503-4331-BE60-519AA71846C9}"/>
            </c:ext>
          </c:extLst>
        </c:ser>
        <c:ser>
          <c:idx val="12"/>
          <c:order val="12"/>
          <c:tx>
            <c:v>Student 13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Overall'!$N$2:$N$10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03-4331-BE60-519AA71846C9}"/>
            </c:ext>
          </c:extLst>
        </c:ser>
        <c:ser>
          <c:idx val="13"/>
          <c:order val="13"/>
          <c:tx>
            <c:v>Student 14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Overall'!$O$2:$O$10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03-4331-BE60-519AA71846C9}"/>
            </c:ext>
          </c:extLst>
        </c:ser>
        <c:ser>
          <c:idx val="14"/>
          <c:order val="14"/>
          <c:tx>
            <c:v>Student 15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Overall'!$P$2:$P$10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503-4331-BE60-519AA71846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822264"/>
        <c:axId val="237822656"/>
      </c:barChart>
      <c:catAx>
        <c:axId val="23782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2656"/>
        <c:crosses val="autoZero"/>
        <c:auto val="1"/>
        <c:lblAlgn val="ctr"/>
        <c:lblOffset val="100"/>
        <c:noMultiLvlLbl val="0"/>
      </c:catAx>
      <c:valAx>
        <c:axId val="2378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per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5"/>
          <c:order val="15"/>
          <c:tx>
            <c:strRef>
              <c:f>'Sp 18 Overall'!$Q$1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Overall'!$A$2:$A$10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Overall'!$Q$2:$Q$10</c:f>
              <c:numCache>
                <c:formatCode>General</c:formatCode>
                <c:ptCount val="9"/>
                <c:pt idx="0">
                  <c:v>1.4</c:v>
                </c:pt>
                <c:pt idx="1">
                  <c:v>1.4</c:v>
                </c:pt>
                <c:pt idx="2">
                  <c:v>1.6</c:v>
                </c:pt>
                <c:pt idx="3" formatCode="0.00">
                  <c:v>1.4666666666666666</c:v>
                </c:pt>
                <c:pt idx="4" formatCode="0.00">
                  <c:v>1.4666666666666666</c:v>
                </c:pt>
                <c:pt idx="5" formatCode="0.00">
                  <c:v>1.3666666666666667</c:v>
                </c:pt>
                <c:pt idx="6" formatCode="0.00">
                  <c:v>1.7666666666666666</c:v>
                </c:pt>
                <c:pt idx="7" formatCode="0.00">
                  <c:v>1.5333333333333334</c:v>
                </c:pt>
                <c:pt idx="8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A-44DC-A7A3-4763C4814D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823440"/>
        <c:axId val="2378238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Overall'!$B$1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Overall'!$B$2:$B$10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0AA-44DC-A7A3-4763C4814D6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Overall'!$C$1</c15:sqref>
                        </c15:formulaRef>
                      </c:ext>
                    </c:extLst>
                    <c:strCache>
                      <c:ptCount val="1"/>
                      <c:pt idx="0">
                        <c:v>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Overall'!$C$2:$C$10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0AA-44DC-A7A3-4763C4814D6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Overall'!$D$1</c15:sqref>
                        </c15:formulaRef>
                      </c:ext>
                    </c:extLst>
                    <c:strCache>
                      <c:ptCount val="1"/>
                      <c:pt idx="0">
                        <c:v>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Overall'!$D$2:$D$10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1.5</c:v>
                      </c:pt>
                      <c:pt idx="6">
                        <c:v>1.5</c:v>
                      </c:pt>
                      <c:pt idx="7">
                        <c:v>1</c:v>
                      </c:pt>
                      <c:pt idx="8">
                        <c:v>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0AA-44DC-A7A3-4763C4814D6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Overall'!$E$1</c15:sqref>
                        </c15:formulaRef>
                      </c:ext>
                    </c:extLst>
                    <c:strCache>
                      <c:ptCount val="1"/>
                      <c:pt idx="0">
                        <c:v>4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Overall'!$E$2:$E$10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0AA-44DC-A7A3-4763C4814D6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Overall'!$F$1</c15:sqref>
                        </c15:formulaRef>
                      </c:ext>
                    </c:extLst>
                    <c:strCache>
                      <c:ptCount val="1"/>
                      <c:pt idx="0">
                        <c:v>5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Overall'!$F$2:$F$10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0AA-44DC-A7A3-4763C4814D67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Overall'!$G$1</c15:sqref>
                        </c15:formulaRef>
                      </c:ext>
                    </c:extLst>
                    <c:strCache>
                      <c:ptCount val="1"/>
                      <c:pt idx="0">
                        <c:v>6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Overall'!$G$2:$G$10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0AA-44DC-A7A3-4763C4814D67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Overall'!$H$1</c15:sqref>
                        </c15:formulaRef>
                      </c:ext>
                    </c:extLst>
                    <c:strCache>
                      <c:ptCount val="1"/>
                      <c:pt idx="0">
                        <c:v>7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Overall'!$H$2:$H$10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0AA-44DC-A7A3-4763C4814D67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Overall'!$I$1</c15:sqref>
                        </c15:formulaRef>
                      </c:ext>
                    </c:extLst>
                    <c:strCache>
                      <c:ptCount val="1"/>
                      <c:pt idx="0">
                        <c:v>8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Overall'!$I$2:$I$10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0AA-44DC-A7A3-4763C4814D67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Overall'!$J$1</c15:sqref>
                        </c15:formulaRef>
                      </c:ext>
                    </c:extLst>
                    <c:strCache>
                      <c:ptCount val="1"/>
                      <c:pt idx="0">
                        <c:v>9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Overall'!$J$2:$J$10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0AA-44DC-A7A3-4763C4814D67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Overall'!$K$1</c15:sqref>
                        </c15:formulaRef>
                      </c:ext>
                    </c:extLst>
                    <c:strCache>
                      <c:ptCount val="1"/>
                      <c:pt idx="0">
                        <c:v>10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Overall'!$K$2:$K$10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0AA-44DC-A7A3-4763C4814D67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Overall'!$L$1</c15:sqref>
                        </c15:formulaRef>
                      </c:ext>
                    </c:extLst>
                    <c:strCache>
                      <c:ptCount val="1"/>
                      <c:pt idx="0">
                        <c:v>11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Overall'!$L$2:$L$10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0AA-44DC-A7A3-4763C4814D67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Overall'!$M$1</c15:sqref>
                        </c15:formulaRef>
                      </c:ext>
                    </c:extLst>
                    <c:strCache>
                      <c:ptCount val="1"/>
                      <c:pt idx="0">
                        <c:v>12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Overall'!$M$2:$M$10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0AA-44DC-A7A3-4763C4814D67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Overall'!$N$1</c15:sqref>
                        </c15:formulaRef>
                      </c:ext>
                    </c:extLst>
                    <c:strCache>
                      <c:ptCount val="1"/>
                      <c:pt idx="0">
                        <c:v>13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Overall'!$N$2:$N$10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0AA-44DC-A7A3-4763C4814D67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Overall'!$O$1</c15:sqref>
                        </c15:formulaRef>
                      </c:ext>
                    </c:extLst>
                    <c:strCache>
                      <c:ptCount val="1"/>
                      <c:pt idx="0">
                        <c:v>14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Overall'!$O$2:$O$10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0AA-44DC-A7A3-4763C4814D67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Overall'!$P$1</c15:sqref>
                        </c15:formulaRef>
                      </c:ext>
                    </c:extLst>
                    <c:strCache>
                      <c:ptCount val="1"/>
                      <c:pt idx="0">
                        <c:v>15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Overall'!$P$2:$P$10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0AA-44DC-A7A3-4763C4814D67}"/>
                  </c:ext>
                </c:extLst>
              </c15:ser>
            </c15:filteredBarSeries>
          </c:ext>
        </c:extLst>
      </c:barChart>
      <c:catAx>
        <c:axId val="2378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3832"/>
        <c:crosses val="autoZero"/>
        <c:auto val="1"/>
        <c:lblAlgn val="ctr"/>
        <c:lblOffset val="100"/>
        <c:noMultiLvlLbl val="0"/>
      </c:catAx>
      <c:valAx>
        <c:axId val="23782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per Student (out of 27)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 18 Overall'!$A$11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'Sp 18 Overall'!$B$11:$P$11</c:f>
              <c:numCache>
                <c:formatCode>General</c:formatCode>
                <c:ptCount val="15"/>
                <c:pt idx="0">
                  <c:v>12</c:v>
                </c:pt>
                <c:pt idx="1">
                  <c:v>13</c:v>
                </c:pt>
                <c:pt idx="2">
                  <c:v>11.5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16</c:v>
                </c:pt>
                <c:pt idx="9">
                  <c:v>14</c:v>
                </c:pt>
                <c:pt idx="10">
                  <c:v>17</c:v>
                </c:pt>
                <c:pt idx="11">
                  <c:v>13</c:v>
                </c:pt>
                <c:pt idx="12">
                  <c:v>14</c:v>
                </c:pt>
                <c:pt idx="13">
                  <c:v>21</c:v>
                </c:pt>
                <c:pt idx="1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B-401C-9857-9EA9B76B8C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7824616"/>
        <c:axId val="238530096"/>
      </c:barChart>
      <c:catAx>
        <c:axId val="2378246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0096"/>
        <c:crosses val="autoZero"/>
        <c:auto val="1"/>
        <c:lblAlgn val="ctr"/>
        <c:lblOffset val="100"/>
        <c:noMultiLvlLbl val="0"/>
      </c:catAx>
      <c:valAx>
        <c:axId val="23853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824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Physical Education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'Sp 18 By Major'!$F$1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18 By Major'!$A$2:$A$11</c15:sqref>
                  </c15:fullRef>
                </c:ext>
              </c:extLst>
              <c:f>'Sp 18 By Major'!$A$2:$A$10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18 By Major'!$F$2:$F$11</c15:sqref>
                  </c15:fullRef>
                </c:ext>
              </c:extLst>
              <c:f>'Sp 18 By Major'!$F$2:$F$10</c:f>
              <c:numCache>
                <c:formatCode>General</c:formatCode>
                <c:ptCount val="9"/>
                <c:pt idx="0">
                  <c:v>1.75</c:v>
                </c:pt>
                <c:pt idx="1">
                  <c:v>1.25</c:v>
                </c:pt>
                <c:pt idx="2">
                  <c:v>1.75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2-435C-8162-EC01A8CB04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530880"/>
        <c:axId val="238531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Major'!$B$1</c15:sqref>
                        </c15:formulaRef>
                      </c:ext>
                    </c:extLst>
                    <c:strCache>
                      <c:ptCount val="1"/>
                      <c:pt idx="0">
                        <c:v>Physical Education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18 By Major'!$A$2:$A$11</c15:sqref>
                        </c15:fullRef>
                        <c15:formulaRef>
                          <c15:sqref>'Sp 18 By Major'!$A$2:$A$10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18 By Major'!$B$2:$B$11</c15:sqref>
                        </c15:fullRef>
                        <c15:formulaRef>
                          <c15:sqref>'Sp 18 By Major'!$B$2:$B$10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3E2-435C-8162-EC01A8CB04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18 By Major'!$A$2:$A$11</c15:sqref>
                        </c15:fullRef>
                        <c15:formulaRef>
                          <c15:sqref>'Sp 18 By Major'!$A$2:$A$10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18 By Major'!$C$2:$C$11</c15:sqref>
                        </c15:fullRef>
                        <c15:formulaRef>
                          <c15:sqref>'Sp 18 By Major'!$C$2:$C$10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3E2-435C-8162-EC01A8CB04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Major'!$D$1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18 By Major'!$A$2:$A$11</c15:sqref>
                        </c15:fullRef>
                        <c15:formulaRef>
                          <c15:sqref>'Sp 18 By Major'!$A$2:$A$10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18 By Major'!$D$2:$D$11</c15:sqref>
                        </c15:fullRef>
                        <c15:formulaRef>
                          <c15:sqref>'Sp 18 By Major'!$D$2:$D$10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3E2-435C-8162-EC01A8CB04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Major'!$E$1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18 By Major'!$A$2:$A$11</c15:sqref>
                        </c15:fullRef>
                        <c15:formulaRef>
                          <c15:sqref>'Sp 18 By Major'!$A$2:$A$10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18 By Major'!$E$2:$E$11</c15:sqref>
                        </c15:fullRef>
                        <c15:formulaRef>
                          <c15:sqref>'Sp 18 By Major'!$E$2:$E$10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3E2-435C-8162-EC01A8CB04BF}"/>
                  </c:ext>
                </c:extLst>
              </c15:ser>
            </c15:filteredBarSeries>
          </c:ext>
        </c:extLst>
      </c:barChart>
      <c:catAx>
        <c:axId val="2385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1272"/>
        <c:crosses val="autoZero"/>
        <c:auto val="1"/>
        <c:lblAlgn val="ctr"/>
        <c:lblOffset val="100"/>
        <c:noMultiLvlLbl val="0"/>
      </c:catAx>
      <c:valAx>
        <c:axId val="238531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'Sp 18 By Major'!$D$13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Major'!$A$14:$A$22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Major'!$D$14:$D$22</c:f>
              <c:numCache>
                <c:formatCode>General</c:formatCode>
                <c:ptCount val="9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0-4ACF-8CDC-91BEC2D98A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532056"/>
        <c:axId val="238532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Major'!$B$13</c15:sqref>
                        </c15:formulaRef>
                      </c:ext>
                    </c:extLst>
                    <c:strCache>
                      <c:ptCount val="1"/>
                      <c:pt idx="0">
                        <c:v>Health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Major'!$A$14:$A$22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Major'!$B$14:$B$22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B70-4ACF-8CDC-91BEC2D98A6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Major'!$C$13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Major'!$A$14:$A$22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Major'!$C$14:$C$22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70-4ACF-8CDC-91BEC2D98A6A}"/>
                  </c:ext>
                </c:extLst>
              </c15:ser>
            </c15:filteredBarSeries>
          </c:ext>
        </c:extLst>
      </c:barChart>
      <c:catAx>
        <c:axId val="23853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2448"/>
        <c:crosses val="autoZero"/>
        <c:auto val="1"/>
        <c:lblAlgn val="ctr"/>
        <c:lblOffset val="100"/>
        <c:noMultiLvlLbl val="0"/>
      </c:catAx>
      <c:valAx>
        <c:axId val="23853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Elementary Education Candidates</a:t>
            </a:r>
          </a:p>
        </c:rich>
      </c:tx>
      <c:layout>
        <c:manualLayout>
          <c:xMode val="edge"/>
          <c:yMode val="edge"/>
          <c:x val="0.21155909274781512"/>
          <c:y val="2.3862783358808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'Sp 18 By Major'!$F$25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Major'!$A$26:$A$34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Major'!$F$26:$F$34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1.25</c:v>
                </c:pt>
                <c:pt idx="4">
                  <c:v>1.75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7-4102-BA22-AFEB27979F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533232"/>
        <c:axId val="238533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Major'!$B$25</c15:sqref>
                        </c15:formulaRef>
                      </c:ext>
                    </c:extLst>
                    <c:strCache>
                      <c:ptCount val="1"/>
                      <c:pt idx="0">
                        <c:v>Elementary Education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Major'!$B$26:$B$34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5A7-4102-BA22-AFEB27979FC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Major'!$C$26:$C$34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5A7-4102-BA22-AFEB27979FC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Major'!$D$25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Major'!$D$26:$D$34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5A7-4102-BA22-AFEB27979FC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Major'!$E$25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Major'!$A$26:$A$34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Major'!$E$26:$E$34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5A7-4102-BA22-AFEB27979FCF}"/>
                  </c:ext>
                </c:extLst>
              </c15:ser>
            </c15:filteredBarSeries>
          </c:ext>
        </c:extLst>
      </c:barChart>
      <c:catAx>
        <c:axId val="23853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3624"/>
        <c:crosses val="autoZero"/>
        <c:auto val="1"/>
        <c:lblAlgn val="ctr"/>
        <c:lblOffset val="100"/>
        <c:noMultiLvlLbl val="0"/>
      </c:catAx>
      <c:valAx>
        <c:axId val="23853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53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per Student (out of 27)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'[1]Sp 2017 Graduates'!$B$1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Graduates'!$B$2:$B$11</c15:sqref>
                  </c15:fullRef>
                </c:ext>
              </c:extLst>
              <c:f>'[1]Sp 2017 Graduates'!$B$11</c:f>
              <c:numCache>
                <c:formatCode>General</c:formatCode>
                <c:ptCount val="1"/>
                <c:pt idx="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E-4DF0-83AD-921C6E4F7340}"/>
            </c:ext>
          </c:extLst>
        </c:ser>
        <c:ser>
          <c:idx val="1"/>
          <c:order val="1"/>
          <c:tx>
            <c:strRef>
              <c:f>'[1]Sp 2017 Graduates'!$C$1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Graduates'!$C$2:$C$11</c15:sqref>
                  </c15:fullRef>
                </c:ext>
              </c:extLst>
              <c:f>'[1]Sp 2017 Graduates'!$C$11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5E-4DF0-83AD-921C6E4F7340}"/>
            </c:ext>
          </c:extLst>
        </c:ser>
        <c:ser>
          <c:idx val="2"/>
          <c:order val="2"/>
          <c:tx>
            <c:strRef>
              <c:f>'[1]Sp 2017 Graduates'!$D$1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Graduates'!$D$2:$D$11</c15:sqref>
                  </c15:fullRef>
                </c:ext>
              </c:extLst>
              <c:f>'[1]Sp 2017 Graduates'!$D$11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5E-4DF0-83AD-921C6E4F7340}"/>
            </c:ext>
          </c:extLst>
        </c:ser>
        <c:ser>
          <c:idx val="3"/>
          <c:order val="3"/>
          <c:tx>
            <c:strRef>
              <c:f>'[1]Sp 2017 Graduates'!$E$1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Graduates'!$E$2:$E$11</c15:sqref>
                  </c15:fullRef>
                </c:ext>
              </c:extLst>
              <c:f>'[1]Sp 2017 Graduates'!$E$11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5E-4DF0-83AD-921C6E4F7340}"/>
            </c:ext>
          </c:extLst>
        </c:ser>
        <c:ser>
          <c:idx val="4"/>
          <c:order val="4"/>
          <c:tx>
            <c:strRef>
              <c:f>'[1]Sp 2017 Graduates'!$F$1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Graduates'!$F$2:$F$11</c15:sqref>
                  </c15:fullRef>
                </c:ext>
              </c:extLst>
              <c:f>'[1]Sp 2017 Graduates'!$F$11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5E-4DF0-83AD-921C6E4F7340}"/>
            </c:ext>
          </c:extLst>
        </c:ser>
        <c:ser>
          <c:idx val="5"/>
          <c:order val="5"/>
          <c:tx>
            <c:strRef>
              <c:f>'[1]Sp 2017 Graduates'!$G$1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Graduates'!$G$2:$G$11</c15:sqref>
                  </c15:fullRef>
                </c:ext>
              </c:extLst>
              <c:f>'[1]Sp 2017 Graduates'!$G$11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5E-4DF0-83AD-921C6E4F7340}"/>
            </c:ext>
          </c:extLst>
        </c:ser>
        <c:ser>
          <c:idx val="6"/>
          <c:order val="6"/>
          <c:tx>
            <c:strRef>
              <c:f>'[1]Sp 2017 Graduates'!$H$1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Graduates'!$H$2:$H$11</c15:sqref>
                  </c15:fullRef>
                </c:ext>
              </c:extLst>
              <c:f>'[1]Sp 2017 Graduates'!$H$11</c:f>
              <c:numCache>
                <c:formatCode>General</c:formatCode>
                <c:ptCount val="1"/>
                <c:pt idx="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5E-4DF0-83AD-921C6E4F7340}"/>
            </c:ext>
          </c:extLst>
        </c:ser>
        <c:ser>
          <c:idx val="7"/>
          <c:order val="7"/>
          <c:tx>
            <c:strRef>
              <c:f>'[1]Sp 2017 Graduates'!$I$1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Graduates'!$I$2:$I$11</c15:sqref>
                  </c15:fullRef>
                </c:ext>
              </c:extLst>
              <c:f>'[1]Sp 2017 Graduates'!$I$11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5E-4DF0-83AD-921C6E4F7340}"/>
            </c:ext>
          </c:extLst>
        </c:ser>
        <c:ser>
          <c:idx val="8"/>
          <c:order val="8"/>
          <c:tx>
            <c:strRef>
              <c:f>'[1]Sp 2017 Graduates'!$J$1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Graduates'!$J$2:$J$11</c15:sqref>
                  </c15:fullRef>
                </c:ext>
              </c:extLst>
              <c:f>'[1]Sp 2017 Graduates'!$J$11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5E-4DF0-83AD-921C6E4F7340}"/>
            </c:ext>
          </c:extLst>
        </c:ser>
        <c:ser>
          <c:idx val="9"/>
          <c:order val="9"/>
          <c:tx>
            <c:strRef>
              <c:f>'[1]Sp 2017 Graduates'!$K$1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Graduates'!$K$2:$K$11</c15:sqref>
                  </c15:fullRef>
                </c:ext>
              </c:extLst>
              <c:f>'[1]Sp 2017 Graduates'!$K$11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5E-4DF0-83AD-921C6E4F7340}"/>
            </c:ext>
          </c:extLst>
        </c:ser>
        <c:ser>
          <c:idx val="10"/>
          <c:order val="10"/>
          <c:tx>
            <c:strRef>
              <c:f>'[1]Sp 2017 Graduates'!$L$1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Graduates'!$L$2:$L$11</c15:sqref>
                  </c15:fullRef>
                </c:ext>
              </c:extLst>
              <c:f>'[1]Sp 2017 Graduates'!$L$11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5E-4DF0-83AD-921C6E4F7340}"/>
            </c:ext>
          </c:extLst>
        </c:ser>
        <c:ser>
          <c:idx val="11"/>
          <c:order val="11"/>
          <c:tx>
            <c:strRef>
              <c:f>'[1]Sp 2017 Graduates'!$M$1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Graduates'!$M$2:$M$11</c15:sqref>
                  </c15:fullRef>
                </c:ext>
              </c:extLst>
              <c:f>'[1]Sp 2017 Graduates'!$M$11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5E-4DF0-83AD-921C6E4F7340}"/>
            </c:ext>
          </c:extLst>
        </c:ser>
        <c:ser>
          <c:idx val="12"/>
          <c:order val="12"/>
          <c:tx>
            <c:strRef>
              <c:f>'[1]Sp 2017 Graduates'!$N$1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Graduates'!$N$2:$N$11</c15:sqref>
                  </c15:fullRef>
                </c:ext>
              </c:extLst>
              <c:f>'[1]Sp 2017 Graduates'!$N$11</c:f>
              <c:numCache>
                <c:formatCode>General</c:formatCode>
                <c:ptCount val="1"/>
                <c:pt idx="0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5E-4DF0-83AD-921C6E4F7340}"/>
            </c:ext>
          </c:extLst>
        </c:ser>
        <c:ser>
          <c:idx val="13"/>
          <c:order val="13"/>
          <c:tx>
            <c:strRef>
              <c:f>'[1]Sp 2017 Graduates'!$O$1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Graduates'!$O$2:$O$11</c15:sqref>
                  </c15:fullRef>
                </c:ext>
              </c:extLst>
              <c:f>'[1]Sp 2017 Graduates'!$O$11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5E-4DF0-83AD-921C6E4F7340}"/>
            </c:ext>
          </c:extLst>
        </c:ser>
        <c:ser>
          <c:idx val="14"/>
          <c:order val="14"/>
          <c:tx>
            <c:strRef>
              <c:f>'[1]Sp 2017 Graduates'!$P$1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Graduates'!$P$2:$P$11</c15:sqref>
                  </c15:fullRef>
                </c:ext>
              </c:extLst>
              <c:f>'[1]Sp 2017 Graduates'!$P$11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5E-4DF0-83AD-921C6E4F7340}"/>
            </c:ext>
          </c:extLst>
        </c:ser>
        <c:ser>
          <c:idx val="15"/>
          <c:order val="15"/>
          <c:tx>
            <c:strRef>
              <c:f>'[1]Sp 2017 Graduates'!$Q$1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Graduates'!$Q$2:$Q$11</c15:sqref>
                  </c15:fullRef>
                </c:ext>
              </c:extLst>
              <c:f>'[1]Sp 2017 Graduates'!$Q$11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5E-4DF0-83AD-921C6E4F7340}"/>
            </c:ext>
          </c:extLst>
        </c:ser>
        <c:ser>
          <c:idx val="16"/>
          <c:order val="16"/>
          <c:tx>
            <c:strRef>
              <c:f>'[1]Sp 2017 Graduates'!$R$1</c:f>
              <c:strCache>
                <c:ptCount val="1"/>
                <c:pt idx="0">
                  <c:v>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Graduates'!$R$2:$R$11</c15:sqref>
                  </c15:fullRef>
                </c:ext>
              </c:extLst>
              <c:f>'[1]Sp 2017 Graduates'!$R$11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5E-4DF0-83AD-921C6E4F7340}"/>
            </c:ext>
          </c:extLst>
        </c:ser>
        <c:ser>
          <c:idx val="17"/>
          <c:order val="17"/>
          <c:tx>
            <c:strRef>
              <c:f>'[1]Sp 2017 Graduates'!$S$1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Graduates'!$S$2:$S$11</c15:sqref>
                  </c15:fullRef>
                </c:ext>
              </c:extLst>
              <c:f>'[1]Sp 2017 Graduates'!$S$11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05E-4DF0-83AD-921C6E4F7340}"/>
            </c:ext>
          </c:extLst>
        </c:ser>
        <c:ser>
          <c:idx val="18"/>
          <c:order val="18"/>
          <c:tx>
            <c:strRef>
              <c:f>'[1]Sp 2017 Graduates'!$T$1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Graduates'!$T$2:$T$11</c15:sqref>
                  </c15:fullRef>
                </c:ext>
              </c:extLst>
              <c:f>'[1]Sp 2017 Graduates'!$T$11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5E-4DF0-83AD-921C6E4F7340}"/>
            </c:ext>
          </c:extLst>
        </c:ser>
        <c:ser>
          <c:idx val="19"/>
          <c:order val="19"/>
          <c:tx>
            <c:strRef>
              <c:f>'[1]Sp 2017 Graduates'!$U$1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'[1]Sp 2017 Graduates'!$A$2:$A$11</c15:sqref>
                  </c15:fullRef>
                </c:ext>
              </c:extLst>
              <c:f>'[1]Sp 2017 Graduates'!$A$11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'[1]Sp 2017 Graduates'!$U$2:$U$11</c15:sqref>
                  </c15:fullRef>
                </c:ext>
              </c:extLst>
              <c:f>'[1]Sp 2017 Graduates'!$U$11</c:f>
              <c:numCache>
                <c:formatCode>General</c:formatCode>
                <c:ptCount val="1"/>
                <c:pt idx="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05E-4DF0-83AD-921C6E4F73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089280"/>
        <c:axId val="81873712"/>
      </c:barChart>
      <c:catAx>
        <c:axId val="2360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73712"/>
        <c:crosses val="autoZero"/>
        <c:auto val="1"/>
        <c:lblAlgn val="ctr"/>
        <c:lblOffset val="100"/>
        <c:noMultiLvlLbl val="0"/>
      </c:catAx>
      <c:valAx>
        <c:axId val="818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08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Mild Intervention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Major'!$A$38:$A$46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Major'!$D$38:$D$46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3-4528-B863-6D4A70DF81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2280"/>
        <c:axId val="238862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Major'!$A$38:$A$46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Major'!$B$38:$B$46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7C3-4528-B863-6D4A70DF8174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Major'!$A$38:$A$46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Major'!$C$38:$C$46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7C3-4528-B863-6D4A70DF8174}"/>
                  </c:ext>
                </c:extLst>
              </c15:ser>
            </c15:filteredBarSeries>
          </c:ext>
        </c:extLst>
      </c:barChart>
      <c:catAx>
        <c:axId val="23886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2672"/>
        <c:crosses val="autoZero"/>
        <c:auto val="1"/>
        <c:lblAlgn val="ctr"/>
        <c:lblOffset val="100"/>
        <c:noMultiLvlLbl val="0"/>
      </c:catAx>
      <c:valAx>
        <c:axId val="23886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'Sp 18 By Major'!$D$49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Major'!$A$50:$A$58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Major'!$D$50:$D$58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2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741-91CB-0BB45C64B1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3456"/>
        <c:axId val="2388638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Major'!$B$49</c15:sqref>
                        </c15:formulaRef>
                      </c:ext>
                    </c:extLst>
                    <c:strCache>
                      <c:ptCount val="1"/>
                      <c:pt idx="0">
                        <c:v>High Ability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Major'!$A$50:$A$58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Major'!$B$50:$B$58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F07-4741-91CB-0BB45C64B1F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Major'!$A$50:$A$58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Major'!$C$50:$C$58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F07-4741-91CB-0BB45C64B1FB}"/>
                  </c:ext>
                </c:extLst>
              </c15:ser>
            </c15:filteredBarSeries>
          </c:ext>
        </c:extLst>
      </c:barChart>
      <c:catAx>
        <c:axId val="2388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3848"/>
        <c:crosses val="autoZero"/>
        <c:auto val="1"/>
        <c:lblAlgn val="ctr"/>
        <c:lblOffset val="100"/>
        <c:noMultiLvlLbl val="0"/>
      </c:catAx>
      <c:valAx>
        <c:axId val="23886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Modern</a:t>
            </a:r>
            <a:r>
              <a:rPr lang="en-US" baseline="0"/>
              <a:t> Language Candidates</a:t>
            </a:r>
            <a:endParaRPr lang="en-US"/>
          </a:p>
        </c:rich>
      </c:tx>
      <c:layout>
        <c:manualLayout>
          <c:xMode val="edge"/>
          <c:yMode val="edge"/>
          <c:x val="0.1900417760279965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'Sp 18 By Major'!$D$61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Major'!$A$62:$A$70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Major'!$D$62:$D$70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8-4158-8067-EF3CD2A9CE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4632"/>
        <c:axId val="2388650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Major'!$B$61</c15:sqref>
                        </c15:formulaRef>
                      </c:ext>
                    </c:extLst>
                    <c:strCache>
                      <c:ptCount val="1"/>
                      <c:pt idx="0">
                        <c:v>Modern Languages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Major'!$A$62:$A$70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Major'!$B$62:$B$70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1.5</c:v>
                      </c:pt>
                      <c:pt idx="6">
                        <c:v>1.5</c:v>
                      </c:pt>
                      <c:pt idx="7">
                        <c:v>1</c:v>
                      </c:pt>
                      <c:pt idx="8">
                        <c:v>1.5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528-4158-8067-EF3CD2A9CEE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Major'!$A$62:$A$70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Major'!$C$62:$C$70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28-4158-8067-EF3CD2A9CEE0}"/>
                  </c:ext>
                </c:extLst>
              </c15:ser>
            </c15:filteredBarSeries>
          </c:ext>
        </c:extLst>
      </c:barChart>
      <c:catAx>
        <c:axId val="23886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5024"/>
        <c:crosses val="autoZero"/>
        <c:auto val="1"/>
        <c:lblAlgn val="ctr"/>
        <c:lblOffset val="100"/>
        <c:noMultiLvlLbl val="0"/>
      </c:catAx>
      <c:valAx>
        <c:axId val="23886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History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'Sp 18 By Major'!$G$73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Major'!$A$74:$A$82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Major'!$G$74:$G$82</c:f>
              <c:numCache>
                <c:formatCode>General</c:formatCode>
                <c:ptCount val="9"/>
                <c:pt idx="0">
                  <c:v>1.4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1.6</c:v>
                </c:pt>
                <c:pt idx="8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7-4A15-A099-D34F3F7D242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5808"/>
        <c:axId val="2388662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Major'!$B$73</c15:sqref>
                        </c15:formulaRef>
                      </c:ext>
                    </c:extLst>
                    <c:strCache>
                      <c:ptCount val="1"/>
                      <c:pt idx="0">
                        <c:v>History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Major'!$A$74:$A$82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Major'!$B$74:$B$82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7E7-4A15-A099-D34F3F7D242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Major'!$A$74:$A$82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Major'!$C$74:$C$82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7E7-4A15-A099-D34F3F7D242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Major'!$D$73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Major'!$A$74:$A$82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Major'!$D$74:$D$82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7E7-4A15-A099-D34F3F7D242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Major'!$E$73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Major'!$A$74:$A$82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Major'!$E$74:$E$82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7E7-4A15-A099-D34F3F7D242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Major'!$F$73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Major'!$A$74:$A$82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18 By Major'!$F$74:$F$82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7E7-4A15-A099-D34F3F7D242E}"/>
                  </c:ext>
                </c:extLst>
              </c15:ser>
            </c15:filteredBarSeries>
          </c:ext>
        </c:extLst>
      </c:barChart>
      <c:catAx>
        <c:axId val="23886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6200"/>
        <c:crosses val="autoZero"/>
        <c:auto val="1"/>
        <c:lblAlgn val="ctr"/>
        <c:lblOffset val="100"/>
        <c:noMultiLvlLbl val="0"/>
      </c:catAx>
      <c:valAx>
        <c:axId val="23886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English/LA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'Sp 18 By Major'!$C$85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By Major'!$A$86:$A$94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By Major'!$C$86:$C$94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C-415B-AB16-3873C3EBA2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6984"/>
        <c:axId val="238867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18 By Major'!$B$85</c15:sqref>
                        </c15:formulaRef>
                      </c:ext>
                    </c:extLst>
                    <c:strCache>
                      <c:ptCount val="1"/>
                      <c:pt idx="0">
                        <c:v>English/LA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'Sp 18 By Major'!$A$86:$A$94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'Sp 18 By Major'!$B$86:$B$94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4C-415B-AB16-3873C3EBA228}"/>
                  </c:ext>
                </c:extLst>
              </c15:ser>
            </c15:filteredBarSeries>
          </c:ext>
        </c:extLst>
      </c:barChart>
      <c:catAx>
        <c:axId val="23886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7376"/>
        <c:crosses val="autoZero"/>
        <c:auto val="1"/>
        <c:lblAlgn val="ctr"/>
        <c:lblOffset val="100"/>
        <c:noMultiLvlLbl val="0"/>
      </c:catAx>
      <c:valAx>
        <c:axId val="23886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Disciplines by 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 18 All Disciplines'!$B$15</c:f>
              <c:strCache>
                <c:ptCount val="1"/>
                <c:pt idx="0">
                  <c:v>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Disciplines'!$B$16:$B$24</c:f>
              <c:numCache>
                <c:formatCode>General</c:formatCode>
                <c:ptCount val="9"/>
                <c:pt idx="0">
                  <c:v>1.75</c:v>
                </c:pt>
                <c:pt idx="1">
                  <c:v>1.25</c:v>
                </c:pt>
                <c:pt idx="2">
                  <c:v>1.75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E-4BF0-AC00-A38AAC6FD8ED}"/>
            </c:ext>
          </c:extLst>
        </c:ser>
        <c:ser>
          <c:idx val="1"/>
          <c:order val="1"/>
          <c:tx>
            <c:strRef>
              <c:f>'Sp 18 All Disciplines'!$C$15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Disciplines'!$C$16:$C$24</c:f>
              <c:numCache>
                <c:formatCode>General</c:formatCode>
                <c:ptCount val="9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1</c:v>
                </c:pt>
                <c:pt idx="4">
                  <c:v>1.5</c:v>
                </c:pt>
                <c:pt idx="5">
                  <c:v>1</c:v>
                </c:pt>
                <c:pt idx="6">
                  <c:v>2</c:v>
                </c:pt>
                <c:pt idx="7">
                  <c:v>1.5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E-4BF0-AC00-A38AAC6FD8ED}"/>
            </c:ext>
          </c:extLst>
        </c:ser>
        <c:ser>
          <c:idx val="2"/>
          <c:order val="2"/>
          <c:tx>
            <c:strRef>
              <c:f>'Sp 18 All Disciplines'!$D$15</c:f>
              <c:strCache>
                <c:ptCount val="1"/>
                <c:pt idx="0">
                  <c:v>El 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Disciplines'!$D$16:$D$24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1.5</c:v>
                </c:pt>
                <c:pt idx="3">
                  <c:v>1.25</c:v>
                </c:pt>
                <c:pt idx="4">
                  <c:v>1.75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E-4BF0-AC00-A38AAC6FD8ED}"/>
            </c:ext>
          </c:extLst>
        </c:ser>
        <c:ser>
          <c:idx val="3"/>
          <c:order val="3"/>
          <c:tx>
            <c:strRef>
              <c:f>'Sp 18 All Disciplines'!$E$15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Disciplines'!$E$16:$E$24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CE-4BF0-AC00-A38AAC6FD8ED}"/>
            </c:ext>
          </c:extLst>
        </c:ser>
        <c:ser>
          <c:idx val="4"/>
          <c:order val="4"/>
          <c:tx>
            <c:strRef>
              <c:f>'Sp 18 All Disciplines'!$F$15</c:f>
              <c:strCache>
                <c:ptCount val="1"/>
                <c:pt idx="0">
                  <c:v>HA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Disciplines'!$F$16:$F$24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2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CE-4BF0-AC00-A38AAC6FD8ED}"/>
            </c:ext>
          </c:extLst>
        </c:ser>
        <c:ser>
          <c:idx val="5"/>
          <c:order val="5"/>
          <c:tx>
            <c:strRef>
              <c:f>'Sp 18 All Disciplines'!$G$15</c:f>
              <c:strCache>
                <c:ptCount val="1"/>
                <c:pt idx="0">
                  <c:v>Modern Lang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Disciplines'!$G$16:$G$24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1.5</c:v>
                </c:pt>
                <c:pt idx="6">
                  <c:v>1.5</c:v>
                </c:pt>
                <c:pt idx="7">
                  <c:v>1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CE-4BF0-AC00-A38AAC6FD8ED}"/>
            </c:ext>
          </c:extLst>
        </c:ser>
        <c:ser>
          <c:idx val="6"/>
          <c:order val="6"/>
          <c:tx>
            <c:strRef>
              <c:f>'Sp 18 All Disciplines'!$H$15</c:f>
              <c:strCache>
                <c:ptCount val="1"/>
                <c:pt idx="0">
                  <c:v>History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Disciplines'!$H$16:$H$24</c:f>
              <c:numCache>
                <c:formatCode>General</c:formatCode>
                <c:ptCount val="9"/>
                <c:pt idx="0">
                  <c:v>1.4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1.6</c:v>
                </c:pt>
                <c:pt idx="8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CE-4BF0-AC00-A38AAC6FD8ED}"/>
            </c:ext>
          </c:extLst>
        </c:ser>
        <c:ser>
          <c:idx val="7"/>
          <c:order val="7"/>
          <c:tx>
            <c:strRef>
              <c:f>'Sp 18 All Disciplines'!$I$15</c:f>
              <c:strCache>
                <c:ptCount val="1"/>
                <c:pt idx="0">
                  <c:v>English/LA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Disciplines'!$A$16:$A$24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f>'Sp 18 All Disciplines'!$I$16:$I$24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CE-4BF0-AC00-A38AAC6FD8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8160"/>
        <c:axId val="238868552"/>
      </c:barChart>
      <c:catAx>
        <c:axId val="2388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8552"/>
        <c:crosses val="autoZero"/>
        <c:auto val="1"/>
        <c:lblAlgn val="ctr"/>
        <c:lblOffset val="100"/>
        <c:noMultiLvlLbl val="0"/>
      </c:catAx>
      <c:valAx>
        <c:axId val="238868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by Discipline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 18 All Disciplines'!$A$2</c:f>
              <c:strCache>
                <c:ptCount val="1"/>
                <c:pt idx="0">
                  <c:v>Total Average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 18 All Disciplines'!$B$1:$I$1</c:f>
              <c:strCache>
                <c:ptCount val="8"/>
                <c:pt idx="0">
                  <c:v>PE</c:v>
                </c:pt>
                <c:pt idx="1">
                  <c:v>Health</c:v>
                </c:pt>
                <c:pt idx="2">
                  <c:v>El Ed</c:v>
                </c:pt>
                <c:pt idx="3">
                  <c:v>MI</c:v>
                </c:pt>
                <c:pt idx="4">
                  <c:v>HA</c:v>
                </c:pt>
                <c:pt idx="5">
                  <c:v>Modern Lang</c:v>
                </c:pt>
                <c:pt idx="6">
                  <c:v>History</c:v>
                </c:pt>
                <c:pt idx="7">
                  <c:v>English/LA</c:v>
                </c:pt>
              </c:strCache>
            </c:strRef>
          </c:cat>
          <c:val>
            <c:numRef>
              <c:f>'Sp 18 All Disciplines'!$B$2:$I$2</c:f>
              <c:numCache>
                <c:formatCode>General</c:formatCode>
                <c:ptCount val="8"/>
                <c:pt idx="0">
                  <c:v>13.25</c:v>
                </c:pt>
                <c:pt idx="1">
                  <c:v>14</c:v>
                </c:pt>
                <c:pt idx="2">
                  <c:v>13.25</c:v>
                </c:pt>
                <c:pt idx="3">
                  <c:v>13</c:v>
                </c:pt>
                <c:pt idx="4">
                  <c:v>13.5</c:v>
                </c:pt>
                <c:pt idx="5">
                  <c:v>11.5</c:v>
                </c:pt>
                <c:pt idx="6">
                  <c:v>14.4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3-46FC-A98F-677748D570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8869336"/>
        <c:axId val="239664736"/>
      </c:barChart>
      <c:catAx>
        <c:axId val="23886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664736"/>
        <c:crosses val="autoZero"/>
        <c:auto val="1"/>
        <c:lblAlgn val="ctr"/>
        <c:lblOffset val="100"/>
        <c:noMultiLvlLbl val="0"/>
      </c:catAx>
      <c:valAx>
        <c:axId val="23966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6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English Language </a:t>
            </a:r>
          </a:p>
          <a:p>
            <a:pPr>
              <a:defRPr/>
            </a:pPr>
            <a:r>
              <a:rPr lang="en-US"/>
              <a:t>Learner</a:t>
            </a:r>
            <a:r>
              <a:rPr lang="en-US" baseline="0"/>
              <a:t> Candidates</a:t>
            </a:r>
            <a:endParaRPr lang="en-US"/>
          </a:p>
        </c:rich>
      </c:tx>
      <c:layout>
        <c:manualLayout>
          <c:xMode val="edge"/>
          <c:yMode val="edge"/>
          <c:x val="0.2613818897637795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49693788276465"/>
          <c:y val="0.20982283464566928"/>
          <c:w val="0.82372550306211723"/>
          <c:h val="0.35305920093321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'Sp 2017 By Major'!$C$109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Major'!$A$110:$A$119</c15:sqref>
                  </c15:fullRef>
                </c:ext>
              </c:extLst>
              <c:f>'Sp 2017 By Major'!$A$110:$A$118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Major'!$C$110:$C$119</c15:sqref>
                  </c15:fullRef>
                </c:ext>
              </c:extLst>
              <c:f>'Sp 2017 By Major'!$C$110:$C$118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5-46DF-881C-AB4F68A297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4302472"/>
        <c:axId val="2343028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Major'!$B$109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solidFill>
                    <a:schemeClr val="accent1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Major'!$A$110:$A$119</c15:sqref>
                        </c15:fullRef>
                        <c15:formulaRef>
                          <c15:sqref>'Sp 2017 By Major'!$A$110:$A$118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Major'!$B$110:$B$119</c15:sqref>
                        </c15:fullRef>
                        <c15:formulaRef>
                          <c15:sqref>'Sp 2017 By Major'!$B$110:$B$118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675-46DF-881C-AB4F68A29721}"/>
                  </c:ext>
                </c:extLst>
              </c15:ser>
            </c15:filteredBarSeries>
          </c:ext>
        </c:extLst>
      </c:barChart>
      <c:catAx>
        <c:axId val="23430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302856"/>
        <c:crosses val="autoZero"/>
        <c:auto val="1"/>
        <c:lblAlgn val="ctr"/>
        <c:lblOffset val="100"/>
        <c:noMultiLvlLbl val="0"/>
      </c:catAx>
      <c:valAx>
        <c:axId val="23430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302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for High Ability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'Sp 2017 By Major'!$E$97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Major'!$A$98:$A$107</c15:sqref>
                  </c15:fullRef>
                </c:ext>
              </c:extLst>
              <c:f>'Sp 2017 By Major'!$A$98:$A$106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Major'!$E$98:$E$107</c15:sqref>
                  </c15:fullRef>
                </c:ext>
              </c:extLst>
              <c:f>'Sp 2017 By Major'!$E$98:$E$106</c:f>
              <c:numCache>
                <c:formatCode>0.00</c:formatCode>
                <c:ptCount val="9"/>
                <c:pt idx="0">
                  <c:v>1.6666666666666667</c:v>
                </c:pt>
                <c:pt idx="1">
                  <c:v>2</c:v>
                </c:pt>
                <c:pt idx="2">
                  <c:v>1.6666666666666667</c:v>
                </c:pt>
                <c:pt idx="3">
                  <c:v>2</c:v>
                </c:pt>
                <c:pt idx="4">
                  <c:v>1.6666666666666667</c:v>
                </c:pt>
                <c:pt idx="5">
                  <c:v>1.6666666666666667</c:v>
                </c:pt>
                <c:pt idx="6">
                  <c:v>1.6666666666666667</c:v>
                </c:pt>
                <c:pt idx="7">
                  <c:v>2</c:v>
                </c:pt>
                <c:pt idx="8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3-4753-B904-0CE18F29D7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633960"/>
        <c:axId val="2359966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Major'!$B$97</c15:sqref>
                        </c15:formulaRef>
                      </c:ext>
                    </c:extLst>
                    <c:strCache>
                      <c:ptCount val="1"/>
                      <c:pt idx="0">
                        <c:v>High Ability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Major'!$A$98:$A$107</c15:sqref>
                        </c15:fullRef>
                        <c15:formulaRef>
                          <c15:sqref>'Sp 2017 By Major'!$A$98:$A$106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Major'!$B$98:$B$107</c15:sqref>
                        </c15:fullRef>
                        <c15:formulaRef>
                          <c15:sqref>'Sp 2017 By Major'!$B$98:$B$106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3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C13-4753-B904-0CE18F29D70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Major'!$C$97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Major'!$A$98:$A$107</c15:sqref>
                        </c15:fullRef>
                        <c15:formulaRef>
                          <c15:sqref>'Sp 2017 By Major'!$A$98:$A$106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Major'!$C$98:$C$107</c15:sqref>
                        </c15:fullRef>
                        <c15:formulaRef>
                          <c15:sqref>'Sp 2017 By Major'!$C$98:$C$106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C13-4753-B904-0CE18F29D70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Major'!$D$97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Major'!$A$98:$A$107</c15:sqref>
                        </c15:fullRef>
                        <c15:formulaRef>
                          <c15:sqref>'Sp 2017 By Major'!$A$98:$A$106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Major'!$D$98:$D$107</c15:sqref>
                        </c15:fullRef>
                        <c15:formulaRef>
                          <c15:sqref>'Sp 2017 By Major'!$D$98:$D$106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C13-4753-B904-0CE18F29D703}"/>
                  </c:ext>
                </c:extLst>
              </c15:ser>
            </c15:filteredBarSeries>
          </c:ext>
        </c:extLst>
      </c:barChart>
      <c:catAx>
        <c:axId val="14063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6624"/>
        <c:crosses val="autoZero"/>
        <c:auto val="1"/>
        <c:lblAlgn val="ctr"/>
        <c:lblOffset val="100"/>
        <c:noMultiLvlLbl val="0"/>
      </c:catAx>
      <c:valAx>
        <c:axId val="23599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3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</a:t>
            </a:r>
            <a:r>
              <a:rPr lang="en-US" baseline="0"/>
              <a:t> Mild Intervention Candidates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'Sp 2017 By Major'!$G$85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Major'!$A$86:$A$95</c15:sqref>
                  </c15:fullRef>
                </c:ext>
              </c:extLst>
              <c:f>'Sp 2017 By Major'!$A$86:$A$94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Major'!$G$86:$G$95</c15:sqref>
                  </c15:fullRef>
                </c:ext>
              </c:extLst>
              <c:f>'Sp 2017 By Major'!$G$86:$G$94</c:f>
              <c:numCache>
                <c:formatCode>0.0</c:formatCode>
                <c:ptCount val="9"/>
                <c:pt idx="0">
                  <c:v>2</c:v>
                </c:pt>
                <c:pt idx="1">
                  <c:v>1.9</c:v>
                </c:pt>
                <c:pt idx="2">
                  <c:v>1.7</c:v>
                </c:pt>
                <c:pt idx="3">
                  <c:v>1.6</c:v>
                </c:pt>
                <c:pt idx="4">
                  <c:v>1.8</c:v>
                </c:pt>
                <c:pt idx="5">
                  <c:v>1</c:v>
                </c:pt>
                <c:pt idx="6">
                  <c:v>1.8</c:v>
                </c:pt>
                <c:pt idx="7">
                  <c:v>2</c:v>
                </c:pt>
                <c:pt idx="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5-4E7D-A96D-0AA4BFFCEE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5997800"/>
        <c:axId val="2359981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Major'!$B$85</c15:sqref>
                        </c15:formulaRef>
                      </c:ext>
                    </c:extLst>
                    <c:strCache>
                      <c:ptCount val="1"/>
                      <c:pt idx="0">
                        <c:v>Mild Intervention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Major'!$A$86:$A$95</c15:sqref>
                        </c15:fullRef>
                        <c15:formulaRef>
                          <c15:sqref>'Sp 2017 By Major'!$A$86:$A$94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Major'!$B$86:$B$95</c15:sqref>
                        </c15:fullRef>
                        <c15:formulaRef>
                          <c15:sqref>'Sp 2017 By Major'!$B$86:$B$94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C45-4E7D-A96D-0AA4BFFCEEB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Major'!$C$85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Major'!$A$86:$A$95</c15:sqref>
                        </c15:fullRef>
                        <c15:formulaRef>
                          <c15:sqref>'Sp 2017 By Major'!$A$86:$A$94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Major'!$C$86:$C$95</c15:sqref>
                        </c15:fullRef>
                        <c15:formulaRef>
                          <c15:sqref>'Sp 2017 By Major'!$C$86:$C$94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2</c:v>
                      </c:pt>
                      <c:pt idx="8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C45-4E7D-A96D-0AA4BFFCEEB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Major'!$D$85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Major'!$A$86:$A$95</c15:sqref>
                        </c15:fullRef>
                        <c15:formulaRef>
                          <c15:sqref>'Sp 2017 By Major'!$A$86:$A$94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Major'!$D$86:$D$95</c15:sqref>
                        </c15:fullRef>
                        <c15:formulaRef>
                          <c15:sqref>'Sp 2017 By Major'!$D$86:$D$94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1.5</c:v>
                      </c:pt>
                      <c:pt idx="2">
                        <c:v>2.5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C45-4E7D-A96D-0AA4BFFCEEB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Major'!$E$85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Major'!$A$86:$A$95</c15:sqref>
                        </c15:fullRef>
                        <c15:formulaRef>
                          <c15:sqref>'Sp 2017 By Major'!$A$86:$A$94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Major'!$E$86:$E$95</c15:sqref>
                        </c15:fullRef>
                        <c15:formulaRef>
                          <c15:sqref>'Sp 2017 By Major'!$E$86:$E$94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2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C45-4E7D-A96D-0AA4BFFCEEB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Major'!$F$85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Major'!$A$86:$A$95</c15:sqref>
                        </c15:fullRef>
                        <c15:formulaRef>
                          <c15:sqref>'Sp 2017 By Major'!$A$86:$A$94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Major'!$F$86:$F$95</c15:sqref>
                        </c15:fullRef>
                        <c15:formulaRef>
                          <c15:sqref>'Sp 2017 By Major'!$F$86:$F$94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C45-4E7D-A96D-0AA4BFFCEEBA}"/>
                  </c:ext>
                </c:extLst>
              </c15:ser>
            </c15:filteredBarSeries>
          </c:ext>
        </c:extLst>
      </c:barChart>
      <c:catAx>
        <c:axId val="23599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8192"/>
        <c:crosses val="autoZero"/>
        <c:auto val="1"/>
        <c:lblAlgn val="ctr"/>
        <c:lblOffset val="100"/>
        <c:noMultiLvlLbl val="0"/>
      </c:catAx>
      <c:valAx>
        <c:axId val="23599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Health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'Sp 2017 By Major'!$C$73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Major'!$A$74:$A$83</c15:sqref>
                  </c15:fullRef>
                </c:ext>
              </c:extLst>
              <c:f>'Sp 2017 By Major'!$A$74:$A$82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Major'!$C$74:$C$83</c15:sqref>
                  </c15:fullRef>
                </c:ext>
              </c:extLst>
              <c:f>'Sp 2017 By Major'!$C$74:$C$82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E-4E14-844A-ADFAE76F69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5998976"/>
        <c:axId val="235999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Major'!$B$73</c15:sqref>
                        </c15:formulaRef>
                      </c:ext>
                    </c:extLst>
                    <c:strCache>
                      <c:ptCount val="1"/>
                      <c:pt idx="0">
                        <c:v>Health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Major'!$A$74:$A$83</c15:sqref>
                        </c15:fullRef>
                        <c15:formulaRef>
                          <c15:sqref>'Sp 2017 By Major'!$A$74:$A$82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Major'!$B$74:$B$83</c15:sqref>
                        </c15:fullRef>
                        <c15:formulaRef>
                          <c15:sqref>'Sp 2017 By Major'!$B$74:$B$82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7BE-4E14-844A-ADFAE76F69C8}"/>
                  </c:ext>
                </c:extLst>
              </c15:ser>
            </c15:filteredBarSeries>
          </c:ext>
        </c:extLst>
      </c:barChart>
      <c:catAx>
        <c:axId val="23599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9368"/>
        <c:crosses val="autoZero"/>
        <c:auto val="1"/>
        <c:lblAlgn val="ctr"/>
        <c:lblOffset val="100"/>
        <c:noMultiLvlLbl val="0"/>
      </c:catAx>
      <c:valAx>
        <c:axId val="23599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99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Instrumental</a:t>
            </a:r>
            <a:r>
              <a:rPr lang="en-US" baseline="0"/>
              <a:t> Music Candidates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'Sp 2017 By Major'!$E$49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Major'!$A$50:$A$59</c15:sqref>
                  </c15:fullRef>
                </c:ext>
              </c:extLst>
              <c:f>'Sp 2017 By Major'!$A$50:$A$58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Major'!$E$50:$E$59</c15:sqref>
                  </c15:fullRef>
                </c:ext>
              </c:extLst>
              <c:f>'Sp 2017 By Major'!$E$50:$E$58</c:f>
              <c:numCache>
                <c:formatCode>0.00</c:formatCode>
                <c:ptCount val="9"/>
                <c:pt idx="0">
                  <c:v>1.6666666666666667</c:v>
                </c:pt>
                <c:pt idx="1">
                  <c:v>2</c:v>
                </c:pt>
                <c:pt idx="2">
                  <c:v>1.6666666666666667</c:v>
                </c:pt>
                <c:pt idx="3">
                  <c:v>1.5</c:v>
                </c:pt>
                <c:pt idx="4">
                  <c:v>1.8333333333333333</c:v>
                </c:pt>
                <c:pt idx="5">
                  <c:v>1.3333333333333333</c:v>
                </c:pt>
                <c:pt idx="6">
                  <c:v>1.8333333333333333</c:v>
                </c:pt>
                <c:pt idx="7">
                  <c:v>2</c:v>
                </c:pt>
                <c:pt idx="8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2-43BD-BEBC-6834567F34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000152"/>
        <c:axId val="140633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Major'!$B$49</c15:sqref>
                        </c15:formulaRef>
                      </c:ext>
                    </c:extLst>
                    <c:strCache>
                      <c:ptCount val="1"/>
                      <c:pt idx="0">
                        <c:v>Instrumental Music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Major'!$A$50:$A$59</c15:sqref>
                        </c15:fullRef>
                        <c15:formulaRef>
                          <c15:sqref>'Sp 2017 By Major'!$A$50:$A$58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Major'!$B$50:$B$59</c15:sqref>
                        </c15:fullRef>
                        <c15:formulaRef>
                          <c15:sqref>'Sp 2017 By Major'!$B$50:$B$58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1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ED2-43BD-BEBC-6834567F34B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Major'!$C$49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Major'!$A$50:$A$59</c15:sqref>
                        </c15:fullRef>
                        <c15:formulaRef>
                          <c15:sqref>'Sp 2017 By Major'!$A$50:$A$58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Major'!$C$50:$C$59</c15:sqref>
                        </c15:fullRef>
                        <c15:formulaRef>
                          <c15:sqref>'Sp 2017 By Major'!$C$50:$C$58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1.5</c:v>
                      </c:pt>
                      <c:pt idx="4">
                        <c:v>1.5</c:v>
                      </c:pt>
                      <c:pt idx="5">
                        <c:v>1</c:v>
                      </c:pt>
                      <c:pt idx="6">
                        <c:v>1.5</c:v>
                      </c:pt>
                      <c:pt idx="7">
                        <c:v>2</c:v>
                      </c:pt>
                      <c:pt idx="8">
                        <c:v>1.5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D2-43BD-BEBC-6834567F34B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 2017 By Major'!$D$49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'Sp 2017 By Major'!$A$50:$A$59</c15:sqref>
                        </c15:fullRef>
                        <c15:formulaRef>
                          <c15:sqref>'Sp 2017 By Major'!$A$50:$A$58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'Sp 2017 By Major'!$D$50:$D$59</c15:sqref>
                        </c15:fullRef>
                        <c15:formulaRef>
                          <c15:sqref>'Sp 2017 By Major'!$D$50:$D$58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3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3</c:v>
                      </c:pt>
                      <c:pt idx="8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D2-43BD-BEBC-6834567F34BA}"/>
                  </c:ext>
                </c:extLst>
              </c15:ser>
            </c15:filteredBarSeries>
          </c:ext>
        </c:extLst>
      </c:barChart>
      <c:catAx>
        <c:axId val="236000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33568"/>
        <c:crosses val="autoZero"/>
        <c:auto val="1"/>
        <c:lblAlgn val="ctr"/>
        <c:lblOffset val="100"/>
        <c:noMultiLvlLbl val="0"/>
      </c:catAx>
      <c:valAx>
        <c:axId val="1406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00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of History Candidates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'Sp 2017 By Major'!$C$37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'Sp 2017 By Major'!$A$38:$A$47</c15:sqref>
                  </c15:fullRef>
                </c:ext>
              </c:extLst>
              <c:f>'Sp 2017 By Major'!$A$38:$A$46</c:f>
              <c:strCache>
                <c:ptCount val="9"/>
                <c:pt idx="0">
                  <c:v>Learning Goals Aligned with Pre-/Post-assessments ACEI 4.0</c:v>
                </c:pt>
                <c:pt idx="1">
                  <c:v>Data Points</c:v>
                </c:pt>
                <c:pt idx="2">
                  <c:v>Data Analysis for Pedagogical Decisions ACEI 4.0</c:v>
                </c:pt>
                <c:pt idx="3">
                  <c:v>Integrated Instruction ACEI 3.1</c:v>
                </c:pt>
                <c:pt idx="4">
                  <c:v>Differentiation based on knowledge of individual learning ACEI 3.2</c:v>
                </c:pt>
                <c:pt idx="5">
                  <c:v>Technology integration</c:v>
                </c:pt>
                <c:pt idx="6">
                  <c:v>Reflection on pedagogical decisions ACEI 1.0</c:v>
                </c:pt>
                <c:pt idx="7">
                  <c:v>Evidence of impact on student learning ACEI 5.1</c:v>
                </c:pt>
                <c:pt idx="8">
                  <c:v>Implications for teaching and professional development ACEI 5.1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'Sp 2017 By Major'!$C$38:$C$47</c15:sqref>
                  </c15:fullRef>
                </c:ext>
              </c:extLst>
              <c:f>'Sp 2017 By Major'!$C$38:$C$46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9-4B85-8201-529CE3F2DC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632784"/>
        <c:axId val="140631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'Sp 2017 By Major'!$B$37</c15:sqref>
                        </c15:formulaRef>
                      </c:ext>
                    </c:extLst>
                    <c:strCache>
                      <c:ptCount val="1"/>
                      <c:pt idx="0">
                        <c:v>History</c:v>
                      </c:pt>
                    </c:strCache>
                  </c:strRef>
                </c:tx>
                <c:spPr>
                  <a:solidFill>
                    <a:schemeClr val="accent2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'Sp 2017 By Major'!$A$38:$A$47</c15:sqref>
                        </c15:fullRef>
                        <c15:formulaRef>
                          <c15:sqref>'Sp 2017 By Major'!$A$38:$A$46</c15:sqref>
                        </c15:formulaRef>
                      </c:ext>
                    </c:extLst>
                    <c:strCache>
                      <c:ptCount val="9"/>
                      <c:pt idx="0">
                        <c:v>Learning Goals Aligned with Pre-/Post-assessments ACEI 4.0</c:v>
                      </c:pt>
                      <c:pt idx="1">
                        <c:v>Data Points</c:v>
                      </c:pt>
                      <c:pt idx="2">
                        <c:v>Data Analysis for Pedagogical Decisions ACEI 4.0</c:v>
                      </c:pt>
                      <c:pt idx="3">
                        <c:v>Integrated Instruction ACEI 3.1</c:v>
                      </c:pt>
                      <c:pt idx="4">
                        <c:v>Differentiation based on knowledge of individual learning ACEI 3.2</c:v>
                      </c:pt>
                      <c:pt idx="5">
                        <c:v>Technology integration</c:v>
                      </c:pt>
                      <c:pt idx="6">
                        <c:v>Reflection on pedagogical decisions ACEI 1.0</c:v>
                      </c:pt>
                      <c:pt idx="7">
                        <c:v>Evidence of impact on student learning ACEI 5.1</c:v>
                      </c:pt>
                      <c:pt idx="8">
                        <c:v>Implications for teaching and professional development ACEI 5.1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'Sp 2017 By Major'!$B$38:$B$47</c15:sqref>
                        </c15:fullRef>
                        <c15:formulaRef>
                          <c15:sqref>'Sp 2017 By Major'!$B$38:$B$46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</c:v>
                      </c:pt>
                      <c:pt idx="1">
                        <c:v>1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1</c:v>
                      </c:pt>
                      <c:pt idx="7">
                        <c:v>1</c:v>
                      </c:pt>
                      <c:pt idx="8">
                        <c:v>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669-4B85-8201-529CE3F2DC43}"/>
                  </c:ext>
                </c:extLst>
              </c15:ser>
            </c15:filteredBarSeries>
          </c:ext>
        </c:extLst>
      </c:barChart>
      <c:catAx>
        <c:axId val="14063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31608"/>
        <c:crosses val="autoZero"/>
        <c:auto val="1"/>
        <c:lblAlgn val="ctr"/>
        <c:lblOffset val="100"/>
        <c:noMultiLvlLbl val="0"/>
      </c:catAx>
      <c:valAx>
        <c:axId val="140631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63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20</xdr:col>
      <xdr:colOff>9525</xdr:colOff>
      <xdr:row>26</xdr:row>
      <xdr:rowOff>90487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4762</xdr:rowOff>
    </xdr:from>
    <xdr:to>
      <xdr:col>6</xdr:col>
      <xdr:colOff>285749</xdr:colOff>
      <xdr:row>42</xdr:row>
      <xdr:rowOff>80962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185737</xdr:rowOff>
    </xdr:from>
    <xdr:to>
      <xdr:col>20</xdr:col>
      <xdr:colOff>0</xdr:colOff>
      <xdr:row>42</xdr:row>
      <xdr:rowOff>71437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108</xdr:row>
      <xdr:rowOff>4762</xdr:rowOff>
    </xdr:from>
    <xdr:to>
      <xdr:col>10</xdr:col>
      <xdr:colOff>381000</xdr:colOff>
      <xdr:row>119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96</xdr:row>
      <xdr:rowOff>14287</xdr:rowOff>
    </xdr:from>
    <xdr:to>
      <xdr:col>12</xdr:col>
      <xdr:colOff>400050</xdr:colOff>
      <xdr:row>107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100012</xdr:colOff>
      <xdr:row>83</xdr:row>
      <xdr:rowOff>185737</xdr:rowOff>
    </xdr:from>
    <xdr:to>
      <xdr:col>14</xdr:col>
      <xdr:colOff>404812</xdr:colOff>
      <xdr:row>95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100012</xdr:colOff>
      <xdr:row>71</xdr:row>
      <xdr:rowOff>190499</xdr:rowOff>
    </xdr:from>
    <xdr:to>
      <xdr:col>10</xdr:col>
      <xdr:colOff>404812</xdr:colOff>
      <xdr:row>83</xdr:row>
      <xdr:rowOff>9524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128587</xdr:colOff>
      <xdr:row>48</xdr:row>
      <xdr:rowOff>4762</xdr:rowOff>
    </xdr:from>
    <xdr:to>
      <xdr:col>12</xdr:col>
      <xdr:colOff>433387</xdr:colOff>
      <xdr:row>59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71437</xdr:colOff>
      <xdr:row>36</xdr:row>
      <xdr:rowOff>4762</xdr:rowOff>
    </xdr:from>
    <xdr:to>
      <xdr:col>10</xdr:col>
      <xdr:colOff>376237</xdr:colOff>
      <xdr:row>47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71437</xdr:colOff>
      <xdr:row>24</xdr:row>
      <xdr:rowOff>4762</xdr:rowOff>
    </xdr:from>
    <xdr:to>
      <xdr:col>18</xdr:col>
      <xdr:colOff>376237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71437</xdr:colOff>
      <xdr:row>12</xdr:row>
      <xdr:rowOff>4762</xdr:rowOff>
    </xdr:from>
    <xdr:to>
      <xdr:col>11</xdr:col>
      <xdr:colOff>376237</xdr:colOff>
      <xdr:row>23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109537</xdr:colOff>
      <xdr:row>0</xdr:row>
      <xdr:rowOff>4762</xdr:rowOff>
    </xdr:from>
    <xdr:to>
      <xdr:col>10</xdr:col>
      <xdr:colOff>414337</xdr:colOff>
      <xdr:row>11</xdr:row>
      <xdr:rowOff>9525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128587</xdr:colOff>
      <xdr:row>59</xdr:row>
      <xdr:rowOff>128587</xdr:rowOff>
    </xdr:from>
    <xdr:to>
      <xdr:col>12</xdr:col>
      <xdr:colOff>433387</xdr:colOff>
      <xdr:row>71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4762</xdr:rowOff>
    </xdr:from>
    <xdr:to>
      <xdr:col>1</xdr:col>
      <xdr:colOff>1495424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9525</xdr:colOff>
      <xdr:row>53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10</xdr:col>
      <xdr:colOff>600075</xdr:colOff>
      <xdr:row>26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176212</xdr:rowOff>
    </xdr:from>
    <xdr:to>
      <xdr:col>11</xdr:col>
      <xdr:colOff>9525</xdr:colOff>
      <xdr:row>41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42</xdr:row>
      <xdr:rowOff>4762</xdr:rowOff>
    </xdr:from>
    <xdr:to>
      <xdr:col>1</xdr:col>
      <xdr:colOff>361950</xdr:colOff>
      <xdr:row>56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11</xdr:row>
      <xdr:rowOff>138112</xdr:rowOff>
    </xdr:from>
    <xdr:to>
      <xdr:col>11</xdr:col>
      <xdr:colOff>228600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533400</xdr:colOff>
      <xdr:row>24</xdr:row>
      <xdr:rowOff>14287</xdr:rowOff>
    </xdr:from>
    <xdr:to>
      <xdr:col>11</xdr:col>
      <xdr:colOff>228600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11</xdr:col>
      <xdr:colOff>304800</xdr:colOff>
      <xdr:row>11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147637</xdr:rowOff>
    </xdr:from>
    <xdr:to>
      <xdr:col>4</xdr:col>
      <xdr:colOff>9525</xdr:colOff>
      <xdr:row>13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</xdr:rowOff>
    </xdr:from>
    <xdr:to>
      <xdr:col>16</xdr:col>
      <xdr:colOff>180975</xdr:colOff>
      <xdr:row>40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185737</xdr:rowOff>
    </xdr:from>
    <xdr:to>
      <xdr:col>16</xdr:col>
      <xdr:colOff>609599</xdr:colOff>
      <xdr:row>26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4762</xdr:rowOff>
    </xdr:from>
    <xdr:to>
      <xdr:col>16</xdr:col>
      <xdr:colOff>600075</xdr:colOff>
      <xdr:row>41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14287</xdr:rowOff>
    </xdr:from>
    <xdr:to>
      <xdr:col>14</xdr:col>
      <xdr:colOff>438149</xdr:colOff>
      <xdr:row>56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0</xdr:row>
      <xdr:rowOff>0</xdr:rowOff>
    </xdr:from>
    <xdr:to>
      <xdr:col>13</xdr:col>
      <xdr:colOff>476250</xdr:colOff>
      <xdr:row>11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200025</xdr:colOff>
      <xdr:row>12</xdr:row>
      <xdr:rowOff>4762</xdr:rowOff>
    </xdr:from>
    <xdr:to>
      <xdr:col>14</xdr:col>
      <xdr:colOff>9525</xdr:colOff>
      <xdr:row>23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23</xdr:row>
      <xdr:rowOff>176212</xdr:rowOff>
    </xdr:from>
    <xdr:to>
      <xdr:col>15</xdr:col>
      <xdr:colOff>0</xdr:colOff>
      <xdr:row>35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380999</xdr:colOff>
      <xdr:row>36</xdr:row>
      <xdr:rowOff>14287</xdr:rowOff>
    </xdr:from>
    <xdr:to>
      <xdr:col>14</xdr:col>
      <xdr:colOff>600074</xdr:colOff>
      <xdr:row>47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371475</xdr:colOff>
      <xdr:row>48</xdr:row>
      <xdr:rowOff>14287</xdr:rowOff>
    </xdr:from>
    <xdr:to>
      <xdr:col>12</xdr:col>
      <xdr:colOff>66675</xdr:colOff>
      <xdr:row>58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333374</xdr:colOff>
      <xdr:row>60</xdr:row>
      <xdr:rowOff>14287</xdr:rowOff>
    </xdr:from>
    <xdr:to>
      <xdr:col>13</xdr:col>
      <xdr:colOff>609599</xdr:colOff>
      <xdr:row>71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323850</xdr:colOff>
      <xdr:row>72</xdr:row>
      <xdr:rowOff>4762</xdr:rowOff>
    </xdr:from>
    <xdr:to>
      <xdr:col>15</xdr:col>
      <xdr:colOff>19050</xdr:colOff>
      <xdr:row>83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133349</xdr:colOff>
      <xdr:row>84</xdr:row>
      <xdr:rowOff>4762</xdr:rowOff>
    </xdr:from>
    <xdr:to>
      <xdr:col>13</xdr:col>
      <xdr:colOff>581024</xdr:colOff>
      <xdr:row>95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23812</xdr:rowOff>
    </xdr:from>
    <xdr:to>
      <xdr:col>21</xdr:col>
      <xdr:colOff>9524</xdr:colOff>
      <xdr:row>40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157162</xdr:rowOff>
    </xdr:from>
    <xdr:to>
      <xdr:col>9</xdr:col>
      <xdr:colOff>0</xdr:colOff>
      <xdr:row>13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artansmanchester.sharepoint.com/CAEP%202019/SCE%20results/SCE%202017%20-%20Hei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 2017 Graduates"/>
      <sheetName val="Sp 2017 Graduates - by content"/>
      <sheetName val="Sp 2017 Content Ave 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 t="str">
            <v>Average</v>
          </cell>
        </row>
        <row r="2">
          <cell r="A2" t="str">
            <v>Learning Goals Aligned with Pre-/Post-assessments ACEI 4.0</v>
          </cell>
          <cell r="B2">
            <v>2</v>
          </cell>
          <cell r="C2">
            <v>2</v>
          </cell>
          <cell r="D2">
            <v>2</v>
          </cell>
          <cell r="E2">
            <v>2</v>
          </cell>
          <cell r="F2">
            <v>1</v>
          </cell>
          <cell r="G2">
            <v>1</v>
          </cell>
          <cell r="H2">
            <v>1.5</v>
          </cell>
          <cell r="I2">
            <v>2</v>
          </cell>
          <cell r="J2">
            <v>2</v>
          </cell>
          <cell r="K2">
            <v>1</v>
          </cell>
          <cell r="L2">
            <v>2</v>
          </cell>
          <cell r="M2">
            <v>2</v>
          </cell>
          <cell r="N2">
            <v>2</v>
          </cell>
          <cell r="O2">
            <v>2</v>
          </cell>
          <cell r="P2">
            <v>2</v>
          </cell>
          <cell r="Q2">
            <v>2</v>
          </cell>
          <cell r="R2">
            <v>2</v>
          </cell>
          <cell r="S2">
            <v>2</v>
          </cell>
          <cell r="T2">
            <v>1</v>
          </cell>
          <cell r="U2">
            <v>1.763157894736842</v>
          </cell>
        </row>
        <row r="3">
          <cell r="A3" t="str">
            <v>Data Points</v>
          </cell>
          <cell r="B3">
            <v>2</v>
          </cell>
          <cell r="C3">
            <v>1</v>
          </cell>
          <cell r="D3">
            <v>1</v>
          </cell>
          <cell r="E3">
            <v>2</v>
          </cell>
          <cell r="F3">
            <v>1</v>
          </cell>
          <cell r="G3">
            <v>1</v>
          </cell>
          <cell r="H3">
            <v>1</v>
          </cell>
          <cell r="I3">
            <v>2</v>
          </cell>
          <cell r="J3">
            <v>3</v>
          </cell>
          <cell r="K3">
            <v>1</v>
          </cell>
          <cell r="L3">
            <v>2</v>
          </cell>
          <cell r="M3">
            <v>2</v>
          </cell>
          <cell r="N3">
            <v>1.5</v>
          </cell>
          <cell r="O3">
            <v>2</v>
          </cell>
          <cell r="P3">
            <v>3</v>
          </cell>
          <cell r="Q3">
            <v>2</v>
          </cell>
          <cell r="R3">
            <v>2</v>
          </cell>
          <cell r="S3">
            <v>2</v>
          </cell>
          <cell r="T3">
            <v>1</v>
          </cell>
          <cell r="U3">
            <v>1.7105263157894737</v>
          </cell>
        </row>
        <row r="4">
          <cell r="A4" t="str">
            <v>Data Analysis for Pedagogical Decisions ACEI 4.0</v>
          </cell>
          <cell r="B4">
            <v>1</v>
          </cell>
          <cell r="C4">
            <v>1</v>
          </cell>
          <cell r="D4">
            <v>1</v>
          </cell>
          <cell r="E4">
            <v>2</v>
          </cell>
          <cell r="F4">
            <v>1</v>
          </cell>
          <cell r="G4">
            <v>1</v>
          </cell>
          <cell r="H4">
            <v>1</v>
          </cell>
          <cell r="I4">
            <v>2</v>
          </cell>
          <cell r="J4">
            <v>2</v>
          </cell>
          <cell r="K4">
            <v>1</v>
          </cell>
          <cell r="L4">
            <v>2</v>
          </cell>
          <cell r="M4">
            <v>2</v>
          </cell>
          <cell r="N4">
            <v>2.5</v>
          </cell>
          <cell r="O4">
            <v>2</v>
          </cell>
          <cell r="P4">
            <v>2</v>
          </cell>
          <cell r="Q4">
            <v>1</v>
          </cell>
          <cell r="R4">
            <v>1</v>
          </cell>
          <cell r="S4">
            <v>2</v>
          </cell>
          <cell r="T4">
            <v>1</v>
          </cell>
          <cell r="U4">
            <v>1.5</v>
          </cell>
        </row>
        <row r="5">
          <cell r="A5" t="str">
            <v>Integrated Instruction ACEI 3.1</v>
          </cell>
          <cell r="B5">
            <v>2.5</v>
          </cell>
          <cell r="C5">
            <v>2</v>
          </cell>
          <cell r="D5">
            <v>2</v>
          </cell>
          <cell r="E5">
            <v>2</v>
          </cell>
          <cell r="F5">
            <v>1</v>
          </cell>
          <cell r="G5">
            <v>1</v>
          </cell>
          <cell r="H5">
            <v>1</v>
          </cell>
          <cell r="I5">
            <v>1.5</v>
          </cell>
          <cell r="J5">
            <v>2</v>
          </cell>
          <cell r="K5">
            <v>2</v>
          </cell>
          <cell r="L5">
            <v>2</v>
          </cell>
          <cell r="M5">
            <v>2</v>
          </cell>
          <cell r="N5">
            <v>2</v>
          </cell>
          <cell r="O5">
            <v>2</v>
          </cell>
          <cell r="P5">
            <v>3</v>
          </cell>
          <cell r="Q5">
            <v>1</v>
          </cell>
          <cell r="R5">
            <v>1</v>
          </cell>
          <cell r="S5">
            <v>2</v>
          </cell>
          <cell r="T5">
            <v>1</v>
          </cell>
          <cell r="U5">
            <v>1.736842105263158</v>
          </cell>
        </row>
        <row r="6">
          <cell r="A6" t="str">
            <v>Differentiation based on knowledge of individual learning ACEI 3.2</v>
          </cell>
          <cell r="B6">
            <v>2</v>
          </cell>
          <cell r="C6">
            <v>1</v>
          </cell>
          <cell r="D6">
            <v>1</v>
          </cell>
          <cell r="E6">
            <v>2</v>
          </cell>
          <cell r="F6">
            <v>1</v>
          </cell>
          <cell r="G6">
            <v>1</v>
          </cell>
          <cell r="H6">
            <v>1</v>
          </cell>
          <cell r="I6">
            <v>1.5</v>
          </cell>
          <cell r="J6">
            <v>3</v>
          </cell>
          <cell r="K6">
            <v>1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1</v>
          </cell>
          <cell r="S6">
            <v>2</v>
          </cell>
          <cell r="T6">
            <v>1</v>
          </cell>
          <cell r="U6">
            <v>1.6052631578947369</v>
          </cell>
        </row>
        <row r="7">
          <cell r="A7" t="str">
            <v>Technology integration</v>
          </cell>
          <cell r="B7">
            <v>1</v>
          </cell>
          <cell r="C7">
            <v>1</v>
          </cell>
          <cell r="D7">
            <v>2</v>
          </cell>
          <cell r="E7">
            <v>2</v>
          </cell>
          <cell r="F7">
            <v>1</v>
          </cell>
          <cell r="G7">
            <v>2</v>
          </cell>
          <cell r="H7">
            <v>1</v>
          </cell>
          <cell r="I7">
            <v>1</v>
          </cell>
          <cell r="J7">
            <v>2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2</v>
          </cell>
          <cell r="Q7">
            <v>1</v>
          </cell>
          <cell r="R7">
            <v>1</v>
          </cell>
          <cell r="S7">
            <v>2</v>
          </cell>
          <cell r="T7">
            <v>1</v>
          </cell>
          <cell r="U7">
            <v>1.3157894736842106</v>
          </cell>
        </row>
        <row r="8">
          <cell r="A8" t="str">
            <v>Reflection on pedagogical decisions ACEI 1.0</v>
          </cell>
          <cell r="B8">
            <v>2</v>
          </cell>
          <cell r="C8">
            <v>1</v>
          </cell>
          <cell r="D8">
            <v>1</v>
          </cell>
          <cell r="E8">
            <v>2</v>
          </cell>
          <cell r="F8">
            <v>1</v>
          </cell>
          <cell r="G8">
            <v>1</v>
          </cell>
          <cell r="H8">
            <v>1</v>
          </cell>
          <cell r="I8">
            <v>1.5</v>
          </cell>
          <cell r="J8">
            <v>3</v>
          </cell>
          <cell r="K8">
            <v>1</v>
          </cell>
          <cell r="L8">
            <v>2</v>
          </cell>
          <cell r="M8">
            <v>1</v>
          </cell>
          <cell r="N8">
            <v>2</v>
          </cell>
          <cell r="O8">
            <v>2</v>
          </cell>
          <cell r="P8">
            <v>2</v>
          </cell>
          <cell r="Q8">
            <v>2</v>
          </cell>
          <cell r="R8">
            <v>2</v>
          </cell>
          <cell r="S8">
            <v>2</v>
          </cell>
          <cell r="T8">
            <v>1</v>
          </cell>
          <cell r="U8">
            <v>1.6052631578947369</v>
          </cell>
        </row>
        <row r="9">
          <cell r="A9" t="str">
            <v>Evidence of impact on student learning ACEI 5.1</v>
          </cell>
          <cell r="B9">
            <v>1.5</v>
          </cell>
          <cell r="C9">
            <v>1</v>
          </cell>
          <cell r="D9">
            <v>1</v>
          </cell>
          <cell r="E9">
            <v>2</v>
          </cell>
          <cell r="F9">
            <v>1</v>
          </cell>
          <cell r="G9">
            <v>1</v>
          </cell>
          <cell r="H9">
            <v>1</v>
          </cell>
          <cell r="I9">
            <v>2</v>
          </cell>
          <cell r="J9">
            <v>3</v>
          </cell>
          <cell r="K9">
            <v>1</v>
          </cell>
          <cell r="L9">
            <v>2</v>
          </cell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1.7105263157894737</v>
          </cell>
        </row>
        <row r="10">
          <cell r="A10" t="str">
            <v>Implications for teaching and professional development ACEI 5.1</v>
          </cell>
          <cell r="B10">
            <v>1.5</v>
          </cell>
          <cell r="C10">
            <v>1</v>
          </cell>
          <cell r="D10">
            <v>2</v>
          </cell>
          <cell r="E10">
            <v>2</v>
          </cell>
          <cell r="F10">
            <v>1</v>
          </cell>
          <cell r="G10">
            <v>1</v>
          </cell>
          <cell r="H10">
            <v>1</v>
          </cell>
          <cell r="I10">
            <v>1.5</v>
          </cell>
          <cell r="J10">
            <v>3</v>
          </cell>
          <cell r="K10">
            <v>1</v>
          </cell>
          <cell r="L10">
            <v>2</v>
          </cell>
          <cell r="M10">
            <v>2</v>
          </cell>
          <cell r="N10">
            <v>1.5</v>
          </cell>
          <cell r="O10">
            <v>2</v>
          </cell>
          <cell r="P10">
            <v>2</v>
          </cell>
          <cell r="Q10">
            <v>1</v>
          </cell>
          <cell r="R10">
            <v>1</v>
          </cell>
          <cell r="S10">
            <v>2</v>
          </cell>
          <cell r="T10">
            <v>1</v>
          </cell>
          <cell r="U10">
            <v>1.5526315789473684</v>
          </cell>
        </row>
        <row r="11">
          <cell r="A11" t="str">
            <v>Total</v>
          </cell>
          <cell r="B11">
            <v>15.5</v>
          </cell>
          <cell r="C11">
            <v>11</v>
          </cell>
          <cell r="D11">
            <v>13</v>
          </cell>
          <cell r="E11">
            <v>18</v>
          </cell>
          <cell r="F11">
            <v>9</v>
          </cell>
          <cell r="G11">
            <v>10</v>
          </cell>
          <cell r="H11">
            <v>9.5</v>
          </cell>
          <cell r="I11">
            <v>15</v>
          </cell>
          <cell r="J11">
            <v>23</v>
          </cell>
          <cell r="K11">
            <v>10</v>
          </cell>
          <cell r="L11">
            <v>17</v>
          </cell>
          <cell r="M11">
            <v>16</v>
          </cell>
          <cell r="N11">
            <v>16.5</v>
          </cell>
          <cell r="O11">
            <v>17</v>
          </cell>
          <cell r="P11">
            <v>20</v>
          </cell>
          <cell r="Q11">
            <v>14</v>
          </cell>
          <cell r="R11">
            <v>13</v>
          </cell>
          <cell r="S11">
            <v>18</v>
          </cell>
          <cell r="T11">
            <v>10</v>
          </cell>
          <cell r="U11">
            <v>14.5</v>
          </cell>
        </row>
      </sheetData>
      <sheetData sheetId="1"/>
      <sheetData sheetId="2">
        <row r="1">
          <cell r="B1" t="str">
            <v>Modern Languages</v>
          </cell>
          <cell r="C1" t="str">
            <v>English/LA</v>
          </cell>
          <cell r="D1" t="str">
            <v>Elementary</v>
          </cell>
          <cell r="E1" t="str">
            <v>History</v>
          </cell>
          <cell r="F1" t="str">
            <v>Inst. Music</v>
          </cell>
          <cell r="G1" t="str">
            <v>PE</v>
          </cell>
          <cell r="H1" t="str">
            <v>Health</v>
          </cell>
          <cell r="I1" t="str">
            <v xml:space="preserve">Mild Intervention </v>
          </cell>
          <cell r="J1" t="str">
            <v>High Ability</v>
          </cell>
          <cell r="K1" t="str">
            <v>EL</v>
          </cell>
        </row>
        <row r="2">
          <cell r="A2" t="str">
            <v>Average</v>
          </cell>
          <cell r="B2">
            <v>15.5</v>
          </cell>
          <cell r="C2">
            <v>14.5</v>
          </cell>
          <cell r="D2">
            <v>15.72</v>
          </cell>
          <cell r="E2">
            <v>13</v>
          </cell>
          <cell r="F2">
            <v>15.67</v>
          </cell>
          <cell r="G2">
            <v>9.83</v>
          </cell>
          <cell r="H2">
            <v>10</v>
          </cell>
          <cell r="I2">
            <v>15.3</v>
          </cell>
          <cell r="J2">
            <v>16</v>
          </cell>
          <cell r="K2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U48" sqref="U48"/>
    </sheetView>
  </sheetViews>
  <sheetFormatPr defaultRowHeight="14.5" x14ac:dyDescent="0.35"/>
  <cols>
    <col min="1" max="1" width="62" customWidth="1"/>
  </cols>
  <sheetData>
    <row r="1" spans="1:21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 t="s">
        <v>10</v>
      </c>
    </row>
    <row r="2" spans="1:21" x14ac:dyDescent="0.35">
      <c r="A2" s="1" t="s">
        <v>14</v>
      </c>
      <c r="B2">
        <v>2</v>
      </c>
      <c r="C2">
        <v>2</v>
      </c>
      <c r="D2">
        <v>2</v>
      </c>
      <c r="E2">
        <v>2</v>
      </c>
      <c r="F2">
        <v>1</v>
      </c>
      <c r="G2">
        <v>1</v>
      </c>
      <c r="H2">
        <v>1.5</v>
      </c>
      <c r="I2">
        <v>2</v>
      </c>
      <c r="J2">
        <v>2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2</v>
      </c>
      <c r="R2">
        <v>2</v>
      </c>
      <c r="S2">
        <v>2</v>
      </c>
      <c r="T2">
        <v>1</v>
      </c>
      <c r="U2" s="3">
        <f>SUM(B2:T2)/19</f>
        <v>1.763157894736842</v>
      </c>
    </row>
    <row r="3" spans="1:21" x14ac:dyDescent="0.35">
      <c r="A3" s="1" t="s">
        <v>15</v>
      </c>
      <c r="B3">
        <v>2</v>
      </c>
      <c r="C3">
        <v>1</v>
      </c>
      <c r="D3">
        <v>1</v>
      </c>
      <c r="E3">
        <v>2</v>
      </c>
      <c r="F3">
        <v>1</v>
      </c>
      <c r="G3">
        <v>1</v>
      </c>
      <c r="H3">
        <v>1</v>
      </c>
      <c r="I3">
        <v>2</v>
      </c>
      <c r="J3">
        <v>3</v>
      </c>
      <c r="K3">
        <v>1</v>
      </c>
      <c r="L3">
        <v>2</v>
      </c>
      <c r="M3">
        <v>2</v>
      </c>
      <c r="N3">
        <v>1.5</v>
      </c>
      <c r="O3">
        <v>2</v>
      </c>
      <c r="P3">
        <v>3</v>
      </c>
      <c r="Q3">
        <v>2</v>
      </c>
      <c r="R3">
        <v>2</v>
      </c>
      <c r="S3">
        <v>2</v>
      </c>
      <c r="T3">
        <v>1</v>
      </c>
      <c r="U3" s="3">
        <f t="shared" ref="U3:U11" si="0">SUM(B3:T3)/19</f>
        <v>1.7105263157894737</v>
      </c>
    </row>
    <row r="4" spans="1:21" x14ac:dyDescent="0.35">
      <c r="A4" s="1" t="s">
        <v>16</v>
      </c>
      <c r="B4">
        <v>1</v>
      </c>
      <c r="C4">
        <v>1</v>
      </c>
      <c r="D4">
        <v>1</v>
      </c>
      <c r="E4">
        <v>2</v>
      </c>
      <c r="F4">
        <v>1</v>
      </c>
      <c r="G4">
        <v>1</v>
      </c>
      <c r="H4">
        <v>1</v>
      </c>
      <c r="I4">
        <v>2</v>
      </c>
      <c r="J4">
        <v>2</v>
      </c>
      <c r="K4">
        <v>1</v>
      </c>
      <c r="L4">
        <v>2</v>
      </c>
      <c r="M4">
        <v>2</v>
      </c>
      <c r="N4">
        <v>2.5</v>
      </c>
      <c r="O4">
        <v>2</v>
      </c>
      <c r="P4">
        <v>2</v>
      </c>
      <c r="Q4">
        <v>1</v>
      </c>
      <c r="R4">
        <v>1</v>
      </c>
      <c r="S4">
        <v>2</v>
      </c>
      <c r="T4">
        <v>1</v>
      </c>
      <c r="U4" s="3">
        <f t="shared" si="0"/>
        <v>1.5</v>
      </c>
    </row>
    <row r="5" spans="1:21" x14ac:dyDescent="0.35">
      <c r="A5" s="1" t="s">
        <v>17</v>
      </c>
      <c r="B5">
        <v>2.5</v>
      </c>
      <c r="C5">
        <v>2</v>
      </c>
      <c r="D5">
        <v>2</v>
      </c>
      <c r="E5">
        <v>2</v>
      </c>
      <c r="F5">
        <v>1</v>
      </c>
      <c r="G5">
        <v>1</v>
      </c>
      <c r="H5">
        <v>1</v>
      </c>
      <c r="I5">
        <v>1.5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3</v>
      </c>
      <c r="Q5">
        <v>1</v>
      </c>
      <c r="R5">
        <v>1</v>
      </c>
      <c r="S5">
        <v>2</v>
      </c>
      <c r="T5">
        <v>1</v>
      </c>
      <c r="U5" s="3">
        <f t="shared" si="0"/>
        <v>1.736842105263158</v>
      </c>
    </row>
    <row r="6" spans="1:21" x14ac:dyDescent="0.35">
      <c r="A6" s="1" t="s">
        <v>18</v>
      </c>
      <c r="B6">
        <v>2</v>
      </c>
      <c r="C6">
        <v>1</v>
      </c>
      <c r="D6">
        <v>1</v>
      </c>
      <c r="E6">
        <v>2</v>
      </c>
      <c r="F6">
        <v>1</v>
      </c>
      <c r="G6">
        <v>1</v>
      </c>
      <c r="H6">
        <v>1</v>
      </c>
      <c r="I6">
        <v>1.5</v>
      </c>
      <c r="J6">
        <v>3</v>
      </c>
      <c r="K6">
        <v>1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1</v>
      </c>
      <c r="S6">
        <v>2</v>
      </c>
      <c r="T6">
        <v>1</v>
      </c>
      <c r="U6" s="3">
        <f t="shared" si="0"/>
        <v>1.6052631578947369</v>
      </c>
    </row>
    <row r="7" spans="1:21" x14ac:dyDescent="0.35">
      <c r="A7" s="1" t="s">
        <v>19</v>
      </c>
      <c r="B7">
        <v>1</v>
      </c>
      <c r="C7">
        <v>1</v>
      </c>
      <c r="D7">
        <v>2</v>
      </c>
      <c r="E7">
        <v>2</v>
      </c>
      <c r="F7">
        <v>1</v>
      </c>
      <c r="G7">
        <v>2</v>
      </c>
      <c r="H7">
        <v>1</v>
      </c>
      <c r="I7">
        <v>1</v>
      </c>
      <c r="J7">
        <v>2</v>
      </c>
      <c r="K7">
        <v>1</v>
      </c>
      <c r="L7">
        <v>1</v>
      </c>
      <c r="M7">
        <v>1</v>
      </c>
      <c r="N7">
        <v>1</v>
      </c>
      <c r="O7">
        <v>1</v>
      </c>
      <c r="P7">
        <v>2</v>
      </c>
      <c r="Q7">
        <v>1</v>
      </c>
      <c r="R7">
        <v>1</v>
      </c>
      <c r="S7">
        <v>2</v>
      </c>
      <c r="T7">
        <v>1</v>
      </c>
      <c r="U7" s="3">
        <f t="shared" si="0"/>
        <v>1.3157894736842106</v>
      </c>
    </row>
    <row r="8" spans="1:21" x14ac:dyDescent="0.35">
      <c r="A8" s="1" t="s">
        <v>20</v>
      </c>
      <c r="B8">
        <v>2</v>
      </c>
      <c r="C8">
        <v>1</v>
      </c>
      <c r="D8">
        <v>1</v>
      </c>
      <c r="E8">
        <v>2</v>
      </c>
      <c r="F8">
        <v>1</v>
      </c>
      <c r="G8">
        <v>1</v>
      </c>
      <c r="H8">
        <v>1</v>
      </c>
      <c r="I8">
        <v>1.5</v>
      </c>
      <c r="J8">
        <v>3</v>
      </c>
      <c r="K8">
        <v>1</v>
      </c>
      <c r="L8">
        <v>2</v>
      </c>
      <c r="M8">
        <v>1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1</v>
      </c>
      <c r="U8" s="3">
        <f t="shared" si="0"/>
        <v>1.6052631578947369</v>
      </c>
    </row>
    <row r="9" spans="1:21" x14ac:dyDescent="0.35">
      <c r="A9" s="1" t="s">
        <v>21</v>
      </c>
      <c r="B9">
        <v>1.5</v>
      </c>
      <c r="C9">
        <v>1</v>
      </c>
      <c r="D9">
        <v>1</v>
      </c>
      <c r="E9">
        <v>2</v>
      </c>
      <c r="F9">
        <v>1</v>
      </c>
      <c r="G9">
        <v>1</v>
      </c>
      <c r="H9">
        <v>1</v>
      </c>
      <c r="I9">
        <v>2</v>
      </c>
      <c r="J9">
        <v>3</v>
      </c>
      <c r="K9">
        <v>1</v>
      </c>
      <c r="L9">
        <v>2</v>
      </c>
      <c r="M9">
        <v>2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 s="3">
        <f t="shared" si="0"/>
        <v>1.7105263157894737</v>
      </c>
    </row>
    <row r="10" spans="1:21" x14ac:dyDescent="0.35">
      <c r="A10" s="1" t="s">
        <v>22</v>
      </c>
      <c r="B10">
        <v>1.5</v>
      </c>
      <c r="C10">
        <v>1</v>
      </c>
      <c r="D10">
        <v>2</v>
      </c>
      <c r="E10">
        <v>2</v>
      </c>
      <c r="F10">
        <v>1</v>
      </c>
      <c r="G10">
        <v>1</v>
      </c>
      <c r="H10">
        <v>1</v>
      </c>
      <c r="I10">
        <v>1.5</v>
      </c>
      <c r="J10">
        <v>3</v>
      </c>
      <c r="K10">
        <v>1</v>
      </c>
      <c r="L10">
        <v>2</v>
      </c>
      <c r="M10">
        <v>2</v>
      </c>
      <c r="N10">
        <v>1.5</v>
      </c>
      <c r="O10">
        <v>2</v>
      </c>
      <c r="P10">
        <v>2</v>
      </c>
      <c r="Q10">
        <v>1</v>
      </c>
      <c r="R10">
        <v>1</v>
      </c>
      <c r="S10">
        <v>2</v>
      </c>
      <c r="T10">
        <v>1</v>
      </c>
      <c r="U10" s="3">
        <f t="shared" si="0"/>
        <v>1.5526315789473684</v>
      </c>
    </row>
    <row r="11" spans="1:21" x14ac:dyDescent="0.35">
      <c r="A11" s="1" t="s">
        <v>23</v>
      </c>
      <c r="B11">
        <f>SUM(B2:B10)</f>
        <v>15.5</v>
      </c>
      <c r="C11">
        <f t="shared" ref="C11:T11" si="1">SUM(C2:C10)</f>
        <v>11</v>
      </c>
      <c r="D11">
        <f t="shared" si="1"/>
        <v>13</v>
      </c>
      <c r="E11">
        <f t="shared" si="1"/>
        <v>18</v>
      </c>
      <c r="F11">
        <f t="shared" si="1"/>
        <v>9</v>
      </c>
      <c r="G11">
        <f t="shared" si="1"/>
        <v>10</v>
      </c>
      <c r="H11">
        <f t="shared" si="1"/>
        <v>9.5</v>
      </c>
      <c r="I11">
        <f t="shared" si="1"/>
        <v>15</v>
      </c>
      <c r="J11">
        <f t="shared" si="1"/>
        <v>23</v>
      </c>
      <c r="K11">
        <f t="shared" si="1"/>
        <v>10</v>
      </c>
      <c r="L11">
        <f t="shared" si="1"/>
        <v>17</v>
      </c>
      <c r="M11">
        <f t="shared" si="1"/>
        <v>16</v>
      </c>
      <c r="N11">
        <f t="shared" si="1"/>
        <v>16.5</v>
      </c>
      <c r="O11">
        <f t="shared" si="1"/>
        <v>17</v>
      </c>
      <c r="P11">
        <f t="shared" si="1"/>
        <v>20</v>
      </c>
      <c r="Q11">
        <f t="shared" si="1"/>
        <v>14</v>
      </c>
      <c r="R11">
        <f t="shared" si="1"/>
        <v>13</v>
      </c>
      <c r="S11">
        <f t="shared" si="1"/>
        <v>18</v>
      </c>
      <c r="T11">
        <f t="shared" si="1"/>
        <v>10</v>
      </c>
      <c r="U11" s="3">
        <f t="shared" si="0"/>
        <v>14.5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opLeftCell="A88" workbookViewId="0">
      <selection activeCell="A63" sqref="A63"/>
    </sheetView>
  </sheetViews>
  <sheetFormatPr defaultRowHeight="14.5" x14ac:dyDescent="0.35"/>
  <cols>
    <col min="1" max="1" width="60.1796875" customWidth="1"/>
    <col min="2" max="2" width="20.7265625" customWidth="1"/>
  </cols>
  <sheetData>
    <row r="1" spans="1:4" x14ac:dyDescent="0.35">
      <c r="B1" s="2" t="s">
        <v>0</v>
      </c>
      <c r="C1" s="1" t="s">
        <v>10</v>
      </c>
    </row>
    <row r="2" spans="1:4" x14ac:dyDescent="0.35">
      <c r="A2" s="1" t="s">
        <v>14</v>
      </c>
      <c r="B2">
        <v>2</v>
      </c>
      <c r="C2">
        <v>2</v>
      </c>
    </row>
    <row r="3" spans="1:4" x14ac:dyDescent="0.35">
      <c r="A3" s="1" t="s">
        <v>15</v>
      </c>
      <c r="B3">
        <v>2</v>
      </c>
      <c r="C3">
        <v>2</v>
      </c>
    </row>
    <row r="4" spans="1:4" x14ac:dyDescent="0.35">
      <c r="A4" s="1" t="s">
        <v>16</v>
      </c>
      <c r="B4">
        <v>1</v>
      </c>
      <c r="C4">
        <v>1</v>
      </c>
    </row>
    <row r="5" spans="1:4" x14ac:dyDescent="0.35">
      <c r="A5" s="1" t="s">
        <v>17</v>
      </c>
      <c r="B5">
        <v>2.5</v>
      </c>
      <c r="C5">
        <v>2.5</v>
      </c>
    </row>
    <row r="6" spans="1:4" x14ac:dyDescent="0.35">
      <c r="A6" s="1" t="s">
        <v>18</v>
      </c>
      <c r="B6">
        <v>2</v>
      </c>
      <c r="C6">
        <v>2</v>
      </c>
    </row>
    <row r="7" spans="1:4" x14ac:dyDescent="0.35">
      <c r="A7" s="1" t="s">
        <v>19</v>
      </c>
      <c r="B7">
        <v>1</v>
      </c>
      <c r="C7">
        <v>1</v>
      </c>
    </row>
    <row r="8" spans="1:4" x14ac:dyDescent="0.35">
      <c r="A8" s="1" t="s">
        <v>20</v>
      </c>
      <c r="B8">
        <v>2</v>
      </c>
      <c r="C8">
        <v>2</v>
      </c>
    </row>
    <row r="9" spans="1:4" x14ac:dyDescent="0.35">
      <c r="A9" s="1" t="s">
        <v>21</v>
      </c>
      <c r="B9">
        <v>1.5</v>
      </c>
      <c r="C9">
        <v>1.5</v>
      </c>
    </row>
    <row r="10" spans="1:4" x14ac:dyDescent="0.35">
      <c r="A10" s="1" t="s">
        <v>22</v>
      </c>
      <c r="B10">
        <v>1.5</v>
      </c>
      <c r="C10">
        <v>1.5</v>
      </c>
    </row>
    <row r="11" spans="1:4" x14ac:dyDescent="0.35">
      <c r="A11" s="1" t="s">
        <v>23</v>
      </c>
      <c r="B11">
        <f>SUM(B2:B10)</f>
        <v>15.5</v>
      </c>
      <c r="C11">
        <v>15.5</v>
      </c>
    </row>
    <row r="12" spans="1:4" x14ac:dyDescent="0.35">
      <c r="A12" s="1"/>
    </row>
    <row r="13" spans="1:4" x14ac:dyDescent="0.35">
      <c r="B13" s="10" t="s">
        <v>1</v>
      </c>
      <c r="C13" s="10"/>
      <c r="D13" s="1" t="s">
        <v>10</v>
      </c>
    </row>
    <row r="14" spans="1:4" x14ac:dyDescent="0.35">
      <c r="A14" s="1" t="s">
        <v>14</v>
      </c>
      <c r="B14">
        <v>2</v>
      </c>
      <c r="C14">
        <v>2</v>
      </c>
      <c r="D14">
        <v>2</v>
      </c>
    </row>
    <row r="15" spans="1:4" x14ac:dyDescent="0.35">
      <c r="A15" s="1" t="s">
        <v>15</v>
      </c>
      <c r="B15">
        <v>1</v>
      </c>
      <c r="C15">
        <v>2</v>
      </c>
      <c r="D15">
        <v>1.5</v>
      </c>
    </row>
    <row r="16" spans="1:4" x14ac:dyDescent="0.35">
      <c r="A16" s="1" t="s">
        <v>16</v>
      </c>
      <c r="B16">
        <v>1</v>
      </c>
      <c r="C16">
        <v>2</v>
      </c>
      <c r="D16">
        <v>1.5</v>
      </c>
    </row>
    <row r="17" spans="1:11" x14ac:dyDescent="0.35">
      <c r="A17" s="1" t="s">
        <v>17</v>
      </c>
      <c r="B17">
        <v>2</v>
      </c>
      <c r="C17">
        <v>2</v>
      </c>
      <c r="D17">
        <v>2</v>
      </c>
    </row>
    <row r="18" spans="1:11" x14ac:dyDescent="0.35">
      <c r="A18" s="1" t="s">
        <v>18</v>
      </c>
      <c r="B18">
        <v>1</v>
      </c>
      <c r="C18">
        <v>2</v>
      </c>
      <c r="D18">
        <v>1.5</v>
      </c>
    </row>
    <row r="19" spans="1:11" x14ac:dyDescent="0.35">
      <c r="A19" s="1" t="s">
        <v>19</v>
      </c>
      <c r="B19">
        <v>1</v>
      </c>
      <c r="C19">
        <v>2</v>
      </c>
      <c r="D19">
        <v>1.5</v>
      </c>
    </row>
    <row r="20" spans="1:11" x14ac:dyDescent="0.35">
      <c r="A20" s="1" t="s">
        <v>20</v>
      </c>
      <c r="B20">
        <v>1</v>
      </c>
      <c r="C20">
        <v>2</v>
      </c>
      <c r="D20">
        <v>1.5</v>
      </c>
    </row>
    <row r="21" spans="1:11" x14ac:dyDescent="0.35">
      <c r="A21" s="1" t="s">
        <v>21</v>
      </c>
      <c r="B21">
        <v>1</v>
      </c>
      <c r="C21">
        <v>2</v>
      </c>
      <c r="D21">
        <v>1.5</v>
      </c>
    </row>
    <row r="22" spans="1:11" x14ac:dyDescent="0.35">
      <c r="A22" s="1" t="s">
        <v>22</v>
      </c>
      <c r="B22">
        <v>1</v>
      </c>
      <c r="C22">
        <v>2</v>
      </c>
      <c r="D22">
        <v>1.5</v>
      </c>
    </row>
    <row r="23" spans="1:11" x14ac:dyDescent="0.35">
      <c r="A23" s="1" t="s">
        <v>23</v>
      </c>
      <c r="B23">
        <f t="shared" ref="B23:C23" si="0">SUM(B14:B22)</f>
        <v>11</v>
      </c>
      <c r="C23">
        <f t="shared" si="0"/>
        <v>18</v>
      </c>
      <c r="D23">
        <v>14.5</v>
      </c>
    </row>
    <row r="25" spans="1:11" x14ac:dyDescent="0.35">
      <c r="B25" s="10" t="s">
        <v>11</v>
      </c>
      <c r="C25" s="10"/>
      <c r="D25" s="10"/>
      <c r="E25" s="10"/>
      <c r="F25" s="10"/>
      <c r="G25" s="10"/>
      <c r="H25" s="10"/>
      <c r="I25" s="10"/>
      <c r="J25" s="10"/>
      <c r="K25" s="1" t="s">
        <v>10</v>
      </c>
    </row>
    <row r="26" spans="1:11" x14ac:dyDescent="0.35">
      <c r="A26" s="1" t="s">
        <v>14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1</v>
      </c>
      <c r="K26">
        <v>1.89</v>
      </c>
    </row>
    <row r="27" spans="1:11" x14ac:dyDescent="0.35">
      <c r="A27" s="1" t="s">
        <v>15</v>
      </c>
      <c r="B27">
        <v>2</v>
      </c>
      <c r="C27">
        <v>2</v>
      </c>
      <c r="D27">
        <v>1.5</v>
      </c>
      <c r="E27">
        <v>2</v>
      </c>
      <c r="F27">
        <v>3</v>
      </c>
      <c r="G27">
        <v>2</v>
      </c>
      <c r="H27">
        <v>2</v>
      </c>
      <c r="I27">
        <v>2</v>
      </c>
      <c r="J27">
        <v>1</v>
      </c>
      <c r="K27">
        <v>1.94</v>
      </c>
    </row>
    <row r="28" spans="1:11" x14ac:dyDescent="0.35">
      <c r="A28" s="1" t="s">
        <v>16</v>
      </c>
      <c r="B28">
        <v>2</v>
      </c>
      <c r="C28">
        <v>2</v>
      </c>
      <c r="D28">
        <v>2.5</v>
      </c>
      <c r="E28">
        <v>2</v>
      </c>
      <c r="F28">
        <v>2</v>
      </c>
      <c r="G28">
        <v>1</v>
      </c>
      <c r="H28">
        <v>1</v>
      </c>
      <c r="I28">
        <v>2</v>
      </c>
      <c r="J28">
        <v>1</v>
      </c>
      <c r="K28">
        <v>1.72</v>
      </c>
    </row>
    <row r="29" spans="1:11" x14ac:dyDescent="0.35">
      <c r="A29" s="1" t="s">
        <v>17</v>
      </c>
      <c r="B29">
        <v>2</v>
      </c>
      <c r="C29">
        <v>2</v>
      </c>
      <c r="D29">
        <v>2</v>
      </c>
      <c r="E29">
        <v>2</v>
      </c>
      <c r="F29">
        <v>3</v>
      </c>
      <c r="G29">
        <v>1</v>
      </c>
      <c r="H29">
        <v>1</v>
      </c>
      <c r="I29">
        <v>2</v>
      </c>
      <c r="J29">
        <v>1</v>
      </c>
      <c r="K29">
        <v>1.78</v>
      </c>
    </row>
    <row r="30" spans="1:11" x14ac:dyDescent="0.35">
      <c r="A30" s="1" t="s">
        <v>18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1</v>
      </c>
      <c r="I30">
        <v>2</v>
      </c>
      <c r="J30">
        <v>1</v>
      </c>
      <c r="K30">
        <v>1.78</v>
      </c>
    </row>
    <row r="31" spans="1:11" x14ac:dyDescent="0.35">
      <c r="A31" s="1" t="s">
        <v>19</v>
      </c>
      <c r="B31">
        <v>1</v>
      </c>
      <c r="C31">
        <v>1</v>
      </c>
      <c r="D31">
        <v>1</v>
      </c>
      <c r="E31">
        <v>1</v>
      </c>
      <c r="F31">
        <v>2</v>
      </c>
      <c r="G31">
        <v>1</v>
      </c>
      <c r="H31">
        <v>1</v>
      </c>
      <c r="I31">
        <v>2</v>
      </c>
      <c r="J31">
        <v>1</v>
      </c>
      <c r="K31">
        <v>1.22</v>
      </c>
    </row>
    <row r="32" spans="1:11" x14ac:dyDescent="0.35">
      <c r="A32" s="1" t="s">
        <v>20</v>
      </c>
      <c r="B32">
        <v>2</v>
      </c>
      <c r="C32">
        <v>1</v>
      </c>
      <c r="D32">
        <v>2</v>
      </c>
      <c r="E32">
        <v>2</v>
      </c>
      <c r="F32">
        <v>2</v>
      </c>
      <c r="G32">
        <v>2</v>
      </c>
      <c r="H32">
        <v>2</v>
      </c>
      <c r="I32">
        <v>2</v>
      </c>
      <c r="J32">
        <v>1</v>
      </c>
      <c r="K32">
        <v>1.78</v>
      </c>
    </row>
    <row r="33" spans="1:11" x14ac:dyDescent="0.35">
      <c r="A33" s="1" t="s">
        <v>21</v>
      </c>
      <c r="B33">
        <v>2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</row>
    <row r="34" spans="1:11" x14ac:dyDescent="0.35">
      <c r="A34" s="1" t="s">
        <v>22</v>
      </c>
      <c r="B34">
        <v>2</v>
      </c>
      <c r="C34">
        <v>2</v>
      </c>
      <c r="D34">
        <v>1.5</v>
      </c>
      <c r="E34">
        <v>2</v>
      </c>
      <c r="F34">
        <v>2</v>
      </c>
      <c r="G34">
        <v>1</v>
      </c>
      <c r="H34">
        <v>1</v>
      </c>
      <c r="I34">
        <v>2</v>
      </c>
      <c r="J34">
        <v>1</v>
      </c>
      <c r="K34">
        <v>1.61</v>
      </c>
    </row>
    <row r="35" spans="1:11" x14ac:dyDescent="0.35">
      <c r="A35" s="1" t="s">
        <v>23</v>
      </c>
      <c r="B35">
        <f t="shared" ref="B35:J35" si="1">SUM(B26:B34)</f>
        <v>17</v>
      </c>
      <c r="C35">
        <f t="shared" si="1"/>
        <v>16</v>
      </c>
      <c r="D35">
        <f t="shared" si="1"/>
        <v>16.5</v>
      </c>
      <c r="E35">
        <f t="shared" si="1"/>
        <v>17</v>
      </c>
      <c r="F35">
        <f t="shared" si="1"/>
        <v>20</v>
      </c>
      <c r="G35">
        <f t="shared" si="1"/>
        <v>14</v>
      </c>
      <c r="H35">
        <f t="shared" si="1"/>
        <v>13</v>
      </c>
      <c r="I35">
        <f t="shared" si="1"/>
        <v>18</v>
      </c>
      <c r="J35">
        <f t="shared" si="1"/>
        <v>10</v>
      </c>
      <c r="K35">
        <v>15.72</v>
      </c>
    </row>
    <row r="37" spans="1:11" x14ac:dyDescent="0.35">
      <c r="B37" s="2" t="s">
        <v>3</v>
      </c>
      <c r="C37" s="1" t="s">
        <v>10</v>
      </c>
    </row>
    <row r="38" spans="1:11" x14ac:dyDescent="0.35">
      <c r="A38" s="1" t="s">
        <v>14</v>
      </c>
      <c r="B38">
        <v>2</v>
      </c>
      <c r="C38">
        <v>2</v>
      </c>
    </row>
    <row r="39" spans="1:11" x14ac:dyDescent="0.35">
      <c r="A39" s="1" t="s">
        <v>15</v>
      </c>
      <c r="B39">
        <v>1</v>
      </c>
      <c r="C39">
        <v>1</v>
      </c>
    </row>
    <row r="40" spans="1:11" x14ac:dyDescent="0.35">
      <c r="A40" s="1" t="s">
        <v>16</v>
      </c>
      <c r="B40">
        <v>1</v>
      </c>
      <c r="C40">
        <v>1</v>
      </c>
    </row>
    <row r="41" spans="1:11" x14ac:dyDescent="0.35">
      <c r="A41" s="1" t="s">
        <v>17</v>
      </c>
      <c r="B41">
        <v>2</v>
      </c>
      <c r="C41">
        <v>2</v>
      </c>
    </row>
    <row r="42" spans="1:11" x14ac:dyDescent="0.35">
      <c r="A42" s="1" t="s">
        <v>18</v>
      </c>
      <c r="B42">
        <v>1</v>
      </c>
      <c r="C42">
        <v>1</v>
      </c>
    </row>
    <row r="43" spans="1:11" x14ac:dyDescent="0.35">
      <c r="A43" s="1" t="s">
        <v>19</v>
      </c>
      <c r="B43">
        <v>2</v>
      </c>
      <c r="C43">
        <v>2</v>
      </c>
    </row>
    <row r="44" spans="1:11" x14ac:dyDescent="0.35">
      <c r="A44" s="1" t="s">
        <v>20</v>
      </c>
      <c r="B44">
        <v>1</v>
      </c>
      <c r="C44">
        <v>1</v>
      </c>
    </row>
    <row r="45" spans="1:11" x14ac:dyDescent="0.35">
      <c r="A45" s="1" t="s">
        <v>21</v>
      </c>
      <c r="B45">
        <v>1</v>
      </c>
      <c r="C45">
        <v>1</v>
      </c>
    </row>
    <row r="46" spans="1:11" x14ac:dyDescent="0.35">
      <c r="A46" s="1" t="s">
        <v>22</v>
      </c>
      <c r="B46">
        <v>2</v>
      </c>
      <c r="C46">
        <v>2</v>
      </c>
    </row>
    <row r="47" spans="1:11" x14ac:dyDescent="0.35">
      <c r="A47" s="1" t="s">
        <v>23</v>
      </c>
      <c r="B47">
        <f t="shared" ref="B47" si="2">SUM(B38:B46)</f>
        <v>13</v>
      </c>
      <c r="C47">
        <v>13</v>
      </c>
    </row>
    <row r="49" spans="1:5" x14ac:dyDescent="0.35">
      <c r="B49" s="10" t="s">
        <v>12</v>
      </c>
      <c r="C49" s="10"/>
      <c r="D49" s="10"/>
      <c r="E49" s="1" t="s">
        <v>10</v>
      </c>
    </row>
    <row r="50" spans="1:5" x14ac:dyDescent="0.35">
      <c r="A50" s="1" t="s">
        <v>14</v>
      </c>
      <c r="B50">
        <v>1</v>
      </c>
      <c r="C50">
        <v>2</v>
      </c>
      <c r="D50">
        <v>2</v>
      </c>
      <c r="E50" s="3">
        <f>SUM(B50:D50)/3</f>
        <v>1.6666666666666667</v>
      </c>
    </row>
    <row r="51" spans="1:5" x14ac:dyDescent="0.35">
      <c r="A51" s="1" t="s">
        <v>15</v>
      </c>
      <c r="B51">
        <v>1</v>
      </c>
      <c r="C51">
        <v>2</v>
      </c>
      <c r="D51">
        <v>3</v>
      </c>
      <c r="E51" s="3">
        <f t="shared" ref="E51:E59" si="3">SUM(B51:D51)/3</f>
        <v>2</v>
      </c>
    </row>
    <row r="52" spans="1:5" x14ac:dyDescent="0.35">
      <c r="A52" s="1" t="s">
        <v>16</v>
      </c>
      <c r="B52">
        <v>1</v>
      </c>
      <c r="C52">
        <v>2</v>
      </c>
      <c r="D52">
        <v>2</v>
      </c>
      <c r="E52" s="3">
        <f t="shared" si="3"/>
        <v>1.6666666666666667</v>
      </c>
    </row>
    <row r="53" spans="1:5" x14ac:dyDescent="0.35">
      <c r="A53" s="1" t="s">
        <v>17</v>
      </c>
      <c r="B53">
        <v>1</v>
      </c>
      <c r="C53">
        <v>1.5</v>
      </c>
      <c r="D53">
        <v>2</v>
      </c>
      <c r="E53" s="3">
        <f t="shared" si="3"/>
        <v>1.5</v>
      </c>
    </row>
    <row r="54" spans="1:5" x14ac:dyDescent="0.35">
      <c r="A54" s="1" t="s">
        <v>18</v>
      </c>
      <c r="B54">
        <v>1</v>
      </c>
      <c r="C54">
        <v>1.5</v>
      </c>
      <c r="D54">
        <v>3</v>
      </c>
      <c r="E54" s="3">
        <f t="shared" si="3"/>
        <v>1.8333333333333333</v>
      </c>
    </row>
    <row r="55" spans="1:5" x14ac:dyDescent="0.35">
      <c r="A55" s="1" t="s">
        <v>19</v>
      </c>
      <c r="B55">
        <v>1</v>
      </c>
      <c r="C55">
        <v>1</v>
      </c>
      <c r="D55">
        <v>2</v>
      </c>
      <c r="E55" s="3">
        <f t="shared" si="3"/>
        <v>1.3333333333333333</v>
      </c>
    </row>
    <row r="56" spans="1:5" x14ac:dyDescent="0.35">
      <c r="A56" s="1" t="s">
        <v>20</v>
      </c>
      <c r="B56">
        <v>1</v>
      </c>
      <c r="C56">
        <v>1.5</v>
      </c>
      <c r="D56">
        <v>3</v>
      </c>
      <c r="E56" s="3">
        <f t="shared" si="3"/>
        <v>1.8333333333333333</v>
      </c>
    </row>
    <row r="57" spans="1:5" x14ac:dyDescent="0.35">
      <c r="A57" s="1" t="s">
        <v>21</v>
      </c>
      <c r="B57">
        <v>1</v>
      </c>
      <c r="C57">
        <v>2</v>
      </c>
      <c r="D57">
        <v>3</v>
      </c>
      <c r="E57" s="3">
        <f t="shared" si="3"/>
        <v>2</v>
      </c>
    </row>
    <row r="58" spans="1:5" x14ac:dyDescent="0.35">
      <c r="A58" s="1" t="s">
        <v>22</v>
      </c>
      <c r="B58">
        <v>1</v>
      </c>
      <c r="C58">
        <v>1.5</v>
      </c>
      <c r="D58">
        <v>3</v>
      </c>
      <c r="E58" s="3">
        <f t="shared" si="3"/>
        <v>1.8333333333333333</v>
      </c>
    </row>
    <row r="59" spans="1:5" x14ac:dyDescent="0.35">
      <c r="A59" s="1" t="s">
        <v>23</v>
      </c>
      <c r="B59">
        <f t="shared" ref="B59:D59" si="4">SUM(B50:B58)</f>
        <v>9</v>
      </c>
      <c r="C59">
        <f t="shared" si="4"/>
        <v>15</v>
      </c>
      <c r="D59">
        <f t="shared" si="4"/>
        <v>23</v>
      </c>
      <c r="E59" s="3">
        <f t="shared" si="3"/>
        <v>15.666666666666666</v>
      </c>
    </row>
    <row r="60" spans="1:5" x14ac:dyDescent="0.35">
      <c r="A60" s="1"/>
      <c r="E60" s="3"/>
    </row>
    <row r="61" spans="1:5" x14ac:dyDescent="0.35">
      <c r="B61" s="10" t="s">
        <v>5</v>
      </c>
      <c r="C61" s="10"/>
      <c r="D61" s="10"/>
      <c r="E61" s="1" t="s">
        <v>10</v>
      </c>
    </row>
    <row r="62" spans="1:5" x14ac:dyDescent="0.35">
      <c r="A62" s="1" t="s">
        <v>14</v>
      </c>
      <c r="B62">
        <v>1</v>
      </c>
      <c r="C62">
        <v>1.5</v>
      </c>
      <c r="D62">
        <v>1</v>
      </c>
      <c r="E62" s="3">
        <f>SUM(B62:D62)/3</f>
        <v>1.1666666666666667</v>
      </c>
    </row>
    <row r="63" spans="1:5" x14ac:dyDescent="0.35">
      <c r="A63" s="1" t="s">
        <v>15</v>
      </c>
      <c r="B63">
        <v>1</v>
      </c>
      <c r="C63">
        <v>1</v>
      </c>
      <c r="D63">
        <v>1</v>
      </c>
      <c r="E63" s="3">
        <f t="shared" ref="E63:E71" si="5">SUM(B63:D63)/3</f>
        <v>1</v>
      </c>
    </row>
    <row r="64" spans="1:5" x14ac:dyDescent="0.35">
      <c r="A64" s="1" t="s">
        <v>16</v>
      </c>
      <c r="B64">
        <v>1</v>
      </c>
      <c r="C64">
        <v>1</v>
      </c>
      <c r="D64">
        <v>1</v>
      </c>
      <c r="E64" s="3">
        <f t="shared" si="5"/>
        <v>1</v>
      </c>
    </row>
    <row r="65" spans="1:5" x14ac:dyDescent="0.35">
      <c r="A65" s="1" t="s">
        <v>17</v>
      </c>
      <c r="B65">
        <v>1</v>
      </c>
      <c r="C65">
        <v>1</v>
      </c>
      <c r="D65">
        <v>2</v>
      </c>
      <c r="E65" s="3">
        <f t="shared" si="5"/>
        <v>1.3333333333333333</v>
      </c>
    </row>
    <row r="66" spans="1:5" x14ac:dyDescent="0.35">
      <c r="A66" s="1" t="s">
        <v>18</v>
      </c>
      <c r="B66">
        <v>1</v>
      </c>
      <c r="C66">
        <v>1</v>
      </c>
      <c r="D66">
        <v>1</v>
      </c>
      <c r="E66" s="3">
        <f t="shared" si="5"/>
        <v>1</v>
      </c>
    </row>
    <row r="67" spans="1:5" x14ac:dyDescent="0.35">
      <c r="A67" s="1" t="s">
        <v>19</v>
      </c>
      <c r="B67">
        <v>2</v>
      </c>
      <c r="C67">
        <v>1</v>
      </c>
      <c r="D67">
        <v>1</v>
      </c>
      <c r="E67" s="3">
        <f t="shared" si="5"/>
        <v>1.3333333333333333</v>
      </c>
    </row>
    <row r="68" spans="1:5" x14ac:dyDescent="0.35">
      <c r="A68" s="1" t="s">
        <v>20</v>
      </c>
      <c r="B68">
        <v>1</v>
      </c>
      <c r="C68">
        <v>1</v>
      </c>
      <c r="D68">
        <v>1</v>
      </c>
      <c r="E68" s="3">
        <f t="shared" si="5"/>
        <v>1</v>
      </c>
    </row>
    <row r="69" spans="1:5" x14ac:dyDescent="0.35">
      <c r="A69" s="1" t="s">
        <v>21</v>
      </c>
      <c r="B69">
        <v>1</v>
      </c>
      <c r="C69">
        <v>1</v>
      </c>
      <c r="D69">
        <v>1</v>
      </c>
      <c r="E69" s="3">
        <f t="shared" si="5"/>
        <v>1</v>
      </c>
    </row>
    <row r="70" spans="1:5" x14ac:dyDescent="0.35">
      <c r="A70" s="1" t="s">
        <v>22</v>
      </c>
      <c r="B70">
        <v>1</v>
      </c>
      <c r="C70">
        <v>1</v>
      </c>
      <c r="D70">
        <v>1</v>
      </c>
      <c r="E70" s="3">
        <f t="shared" si="5"/>
        <v>1</v>
      </c>
    </row>
    <row r="71" spans="1:5" x14ac:dyDescent="0.35">
      <c r="A71" s="1" t="s">
        <v>23</v>
      </c>
      <c r="B71">
        <f t="shared" ref="B71:D71" si="6">SUM(B62:B70)</f>
        <v>10</v>
      </c>
      <c r="C71">
        <f t="shared" si="6"/>
        <v>9.5</v>
      </c>
      <c r="D71">
        <f t="shared" si="6"/>
        <v>10</v>
      </c>
      <c r="E71" s="3">
        <f t="shared" si="5"/>
        <v>9.8333333333333339</v>
      </c>
    </row>
    <row r="72" spans="1:5" x14ac:dyDescent="0.35">
      <c r="A72" s="1"/>
    </row>
    <row r="73" spans="1:5" x14ac:dyDescent="0.35">
      <c r="B73" s="2" t="s">
        <v>6</v>
      </c>
      <c r="C73" s="1" t="s">
        <v>10</v>
      </c>
    </row>
    <row r="74" spans="1:5" x14ac:dyDescent="0.35">
      <c r="A74" s="1" t="s">
        <v>14</v>
      </c>
      <c r="B74">
        <v>1</v>
      </c>
      <c r="C74">
        <v>1</v>
      </c>
    </row>
    <row r="75" spans="1:5" x14ac:dyDescent="0.35">
      <c r="A75" s="1" t="s">
        <v>15</v>
      </c>
      <c r="B75">
        <v>1</v>
      </c>
      <c r="C75">
        <v>1</v>
      </c>
    </row>
    <row r="76" spans="1:5" x14ac:dyDescent="0.35">
      <c r="A76" s="1" t="s">
        <v>16</v>
      </c>
      <c r="B76">
        <v>1</v>
      </c>
      <c r="C76">
        <v>1</v>
      </c>
    </row>
    <row r="77" spans="1:5" x14ac:dyDescent="0.35">
      <c r="A77" s="1" t="s">
        <v>17</v>
      </c>
      <c r="B77">
        <v>2</v>
      </c>
      <c r="C77">
        <v>2</v>
      </c>
    </row>
    <row r="78" spans="1:5" x14ac:dyDescent="0.35">
      <c r="A78" s="1" t="s">
        <v>18</v>
      </c>
      <c r="B78">
        <v>1</v>
      </c>
      <c r="C78">
        <v>1</v>
      </c>
    </row>
    <row r="79" spans="1:5" x14ac:dyDescent="0.35">
      <c r="A79" s="1" t="s">
        <v>19</v>
      </c>
      <c r="B79">
        <v>1</v>
      </c>
      <c r="C79">
        <v>1</v>
      </c>
    </row>
    <row r="80" spans="1:5" x14ac:dyDescent="0.35">
      <c r="A80" s="1" t="s">
        <v>20</v>
      </c>
      <c r="B80">
        <v>1</v>
      </c>
      <c r="C80">
        <v>1</v>
      </c>
    </row>
    <row r="81" spans="1:7" x14ac:dyDescent="0.35">
      <c r="A81" s="1" t="s">
        <v>21</v>
      </c>
      <c r="B81">
        <v>1</v>
      </c>
      <c r="C81">
        <v>1</v>
      </c>
    </row>
    <row r="82" spans="1:7" x14ac:dyDescent="0.35">
      <c r="A82" s="1" t="s">
        <v>22</v>
      </c>
      <c r="B82">
        <v>1</v>
      </c>
      <c r="C82">
        <v>1</v>
      </c>
    </row>
    <row r="83" spans="1:7" x14ac:dyDescent="0.35">
      <c r="A83" s="1" t="s">
        <v>23</v>
      </c>
      <c r="B83">
        <f t="shared" ref="B83:C83" si="7">SUM(B74:B82)</f>
        <v>10</v>
      </c>
      <c r="C83">
        <f t="shared" si="7"/>
        <v>10</v>
      </c>
    </row>
    <row r="85" spans="1:7" x14ac:dyDescent="0.35">
      <c r="B85" s="10" t="s">
        <v>13</v>
      </c>
      <c r="C85" s="10"/>
      <c r="D85" s="10"/>
      <c r="E85" s="10"/>
      <c r="F85" s="10"/>
      <c r="G85" s="1" t="s">
        <v>10</v>
      </c>
    </row>
    <row r="86" spans="1:7" x14ac:dyDescent="0.35">
      <c r="A86" s="1" t="s">
        <v>14</v>
      </c>
      <c r="B86">
        <v>2</v>
      </c>
      <c r="C86">
        <v>2</v>
      </c>
      <c r="D86">
        <v>2</v>
      </c>
      <c r="E86">
        <v>2</v>
      </c>
      <c r="F86">
        <v>2</v>
      </c>
      <c r="G86" s="4">
        <f>SUM(B86:F86)/5</f>
        <v>2</v>
      </c>
    </row>
    <row r="87" spans="1:7" x14ac:dyDescent="0.35">
      <c r="A87" s="1" t="s">
        <v>15</v>
      </c>
      <c r="B87">
        <v>2</v>
      </c>
      <c r="C87">
        <v>2</v>
      </c>
      <c r="D87">
        <v>1.5</v>
      </c>
      <c r="E87">
        <v>2</v>
      </c>
      <c r="F87">
        <v>2</v>
      </c>
      <c r="G87" s="4">
        <f t="shared" ref="G87:G95" si="8">SUM(B87:F87)/5</f>
        <v>1.9</v>
      </c>
    </row>
    <row r="88" spans="1:7" x14ac:dyDescent="0.35">
      <c r="A88" s="1" t="s">
        <v>16</v>
      </c>
      <c r="B88">
        <v>2</v>
      </c>
      <c r="C88">
        <v>2</v>
      </c>
      <c r="D88">
        <v>2.5</v>
      </c>
      <c r="E88">
        <v>1</v>
      </c>
      <c r="F88">
        <v>1</v>
      </c>
      <c r="G88" s="4">
        <f t="shared" si="8"/>
        <v>1.7</v>
      </c>
    </row>
    <row r="89" spans="1:7" x14ac:dyDescent="0.35">
      <c r="A89" s="1" t="s">
        <v>17</v>
      </c>
      <c r="B89">
        <v>2</v>
      </c>
      <c r="C89">
        <v>2</v>
      </c>
      <c r="D89">
        <v>2</v>
      </c>
      <c r="E89">
        <v>1</v>
      </c>
      <c r="F89">
        <v>1</v>
      </c>
      <c r="G89" s="4">
        <f t="shared" si="8"/>
        <v>1.6</v>
      </c>
    </row>
    <row r="90" spans="1:7" x14ac:dyDescent="0.35">
      <c r="A90" s="1" t="s">
        <v>18</v>
      </c>
      <c r="B90">
        <v>2</v>
      </c>
      <c r="C90">
        <v>2</v>
      </c>
      <c r="D90">
        <v>2</v>
      </c>
      <c r="E90">
        <v>2</v>
      </c>
      <c r="F90">
        <v>1</v>
      </c>
      <c r="G90" s="4">
        <f t="shared" si="8"/>
        <v>1.8</v>
      </c>
    </row>
    <row r="91" spans="1:7" x14ac:dyDescent="0.35">
      <c r="A91" s="1" t="s">
        <v>19</v>
      </c>
      <c r="B91">
        <v>1</v>
      </c>
      <c r="C91">
        <v>1</v>
      </c>
      <c r="D91">
        <v>1</v>
      </c>
      <c r="E91">
        <v>1</v>
      </c>
      <c r="F91">
        <v>1</v>
      </c>
      <c r="G91" s="4">
        <f t="shared" si="8"/>
        <v>1</v>
      </c>
    </row>
    <row r="92" spans="1:7" x14ac:dyDescent="0.35">
      <c r="A92" s="1" t="s">
        <v>20</v>
      </c>
      <c r="B92">
        <v>2</v>
      </c>
      <c r="C92">
        <v>1</v>
      </c>
      <c r="D92">
        <v>2</v>
      </c>
      <c r="E92">
        <v>2</v>
      </c>
      <c r="F92">
        <v>2</v>
      </c>
      <c r="G92" s="4">
        <f t="shared" si="8"/>
        <v>1.8</v>
      </c>
    </row>
    <row r="93" spans="1:7" x14ac:dyDescent="0.35">
      <c r="A93" s="1" t="s">
        <v>21</v>
      </c>
      <c r="B93">
        <v>2</v>
      </c>
      <c r="C93">
        <v>2</v>
      </c>
      <c r="D93">
        <v>2</v>
      </c>
      <c r="E93">
        <v>2</v>
      </c>
      <c r="F93">
        <v>2</v>
      </c>
      <c r="G93" s="4">
        <f t="shared" si="8"/>
        <v>2</v>
      </c>
    </row>
    <row r="94" spans="1:7" x14ac:dyDescent="0.35">
      <c r="A94" s="1" t="s">
        <v>22</v>
      </c>
      <c r="B94">
        <v>2</v>
      </c>
      <c r="C94">
        <v>2</v>
      </c>
      <c r="D94">
        <v>1.5</v>
      </c>
      <c r="E94">
        <v>1</v>
      </c>
      <c r="F94">
        <v>1</v>
      </c>
      <c r="G94" s="4">
        <f t="shared" si="8"/>
        <v>1.5</v>
      </c>
    </row>
    <row r="95" spans="1:7" x14ac:dyDescent="0.35">
      <c r="A95" s="1" t="s">
        <v>23</v>
      </c>
      <c r="B95">
        <f t="shared" ref="B95:F95" si="9">SUM(B86:B94)</f>
        <v>17</v>
      </c>
      <c r="C95">
        <f t="shared" si="9"/>
        <v>16</v>
      </c>
      <c r="D95">
        <f t="shared" si="9"/>
        <v>16.5</v>
      </c>
      <c r="E95">
        <f t="shared" si="9"/>
        <v>14</v>
      </c>
      <c r="F95">
        <f t="shared" si="9"/>
        <v>13</v>
      </c>
      <c r="G95" s="4">
        <f t="shared" si="8"/>
        <v>15.3</v>
      </c>
    </row>
    <row r="97" spans="1:5" x14ac:dyDescent="0.35">
      <c r="B97" s="10" t="s">
        <v>8</v>
      </c>
      <c r="C97" s="10"/>
      <c r="D97" s="10"/>
      <c r="E97" s="1" t="s">
        <v>10</v>
      </c>
    </row>
    <row r="98" spans="1:5" x14ac:dyDescent="0.35">
      <c r="A98" s="1" t="s">
        <v>14</v>
      </c>
      <c r="B98">
        <v>2</v>
      </c>
      <c r="C98">
        <v>2</v>
      </c>
      <c r="D98">
        <v>1</v>
      </c>
      <c r="E98" s="3">
        <f t="shared" ref="E98:E107" si="10">SUM(B98:D98)/3</f>
        <v>1.6666666666666667</v>
      </c>
    </row>
    <row r="99" spans="1:5" x14ac:dyDescent="0.35">
      <c r="A99" s="1" t="s">
        <v>15</v>
      </c>
      <c r="B99">
        <v>3</v>
      </c>
      <c r="C99">
        <v>2</v>
      </c>
      <c r="D99">
        <v>1</v>
      </c>
      <c r="E99" s="3">
        <f t="shared" si="10"/>
        <v>2</v>
      </c>
    </row>
    <row r="100" spans="1:5" x14ac:dyDescent="0.35">
      <c r="A100" s="1" t="s">
        <v>16</v>
      </c>
      <c r="B100">
        <v>2</v>
      </c>
      <c r="C100">
        <v>2</v>
      </c>
      <c r="D100">
        <v>1</v>
      </c>
      <c r="E100" s="3">
        <f t="shared" si="10"/>
        <v>1.6666666666666667</v>
      </c>
    </row>
    <row r="101" spans="1:5" x14ac:dyDescent="0.35">
      <c r="A101" s="1" t="s">
        <v>17</v>
      </c>
      <c r="B101">
        <v>3</v>
      </c>
      <c r="C101">
        <v>2</v>
      </c>
      <c r="D101">
        <v>1</v>
      </c>
      <c r="E101" s="3">
        <f t="shared" si="10"/>
        <v>2</v>
      </c>
    </row>
    <row r="102" spans="1:5" x14ac:dyDescent="0.35">
      <c r="A102" s="1" t="s">
        <v>18</v>
      </c>
      <c r="B102">
        <v>2</v>
      </c>
      <c r="C102">
        <v>2</v>
      </c>
      <c r="D102">
        <v>1</v>
      </c>
      <c r="E102" s="3">
        <f t="shared" si="10"/>
        <v>1.6666666666666667</v>
      </c>
    </row>
    <row r="103" spans="1:5" x14ac:dyDescent="0.35">
      <c r="A103" s="1" t="s">
        <v>19</v>
      </c>
      <c r="B103">
        <v>2</v>
      </c>
      <c r="C103">
        <v>2</v>
      </c>
      <c r="D103">
        <v>1</v>
      </c>
      <c r="E103" s="3">
        <f t="shared" si="10"/>
        <v>1.6666666666666667</v>
      </c>
    </row>
    <row r="104" spans="1:5" x14ac:dyDescent="0.35">
      <c r="A104" s="1" t="s">
        <v>20</v>
      </c>
      <c r="B104">
        <v>2</v>
      </c>
      <c r="C104">
        <v>2</v>
      </c>
      <c r="D104">
        <v>1</v>
      </c>
      <c r="E104" s="3">
        <f t="shared" si="10"/>
        <v>1.6666666666666667</v>
      </c>
    </row>
    <row r="105" spans="1:5" x14ac:dyDescent="0.35">
      <c r="A105" s="1" t="s">
        <v>21</v>
      </c>
      <c r="B105">
        <v>2</v>
      </c>
      <c r="C105">
        <v>2</v>
      </c>
      <c r="D105">
        <v>2</v>
      </c>
      <c r="E105" s="3">
        <f t="shared" si="10"/>
        <v>2</v>
      </c>
    </row>
    <row r="106" spans="1:5" x14ac:dyDescent="0.35">
      <c r="A106" s="1" t="s">
        <v>22</v>
      </c>
      <c r="B106">
        <v>2</v>
      </c>
      <c r="C106">
        <v>2</v>
      </c>
      <c r="D106">
        <v>1</v>
      </c>
      <c r="E106" s="3">
        <f t="shared" si="10"/>
        <v>1.6666666666666667</v>
      </c>
    </row>
    <row r="107" spans="1:5" x14ac:dyDescent="0.35">
      <c r="A107" s="1" t="s">
        <v>23</v>
      </c>
      <c r="B107">
        <f t="shared" ref="B107:D107" si="11">SUM(B98:B106)</f>
        <v>20</v>
      </c>
      <c r="C107">
        <f t="shared" si="11"/>
        <v>18</v>
      </c>
      <c r="D107">
        <f t="shared" si="11"/>
        <v>10</v>
      </c>
      <c r="E107" s="3">
        <f t="shared" si="10"/>
        <v>16</v>
      </c>
    </row>
    <row r="109" spans="1:5" x14ac:dyDescent="0.35">
      <c r="B109" s="2" t="s">
        <v>9</v>
      </c>
      <c r="C109" s="1" t="s">
        <v>10</v>
      </c>
    </row>
    <row r="110" spans="1:5" x14ac:dyDescent="0.35">
      <c r="A110" s="1" t="s">
        <v>14</v>
      </c>
      <c r="B110">
        <v>2</v>
      </c>
      <c r="C110">
        <v>2</v>
      </c>
    </row>
    <row r="111" spans="1:5" x14ac:dyDescent="0.35">
      <c r="A111" s="1" t="s">
        <v>15</v>
      </c>
      <c r="B111">
        <v>2</v>
      </c>
      <c r="C111">
        <v>2</v>
      </c>
    </row>
    <row r="112" spans="1:5" x14ac:dyDescent="0.35">
      <c r="A112" s="1" t="s">
        <v>16</v>
      </c>
      <c r="B112">
        <v>2</v>
      </c>
      <c r="C112">
        <v>2</v>
      </c>
    </row>
    <row r="113" spans="1:3" x14ac:dyDescent="0.35">
      <c r="A113" s="1" t="s">
        <v>17</v>
      </c>
      <c r="B113">
        <v>2</v>
      </c>
      <c r="C113">
        <v>2</v>
      </c>
    </row>
    <row r="114" spans="1:3" x14ac:dyDescent="0.35">
      <c r="A114" s="1" t="s">
        <v>18</v>
      </c>
      <c r="B114">
        <v>2</v>
      </c>
      <c r="C114">
        <v>2</v>
      </c>
    </row>
    <row r="115" spans="1:3" x14ac:dyDescent="0.35">
      <c r="A115" s="1" t="s">
        <v>19</v>
      </c>
      <c r="B115">
        <v>1</v>
      </c>
      <c r="C115">
        <v>1</v>
      </c>
    </row>
    <row r="116" spans="1:3" x14ac:dyDescent="0.35">
      <c r="A116" s="1" t="s">
        <v>20</v>
      </c>
      <c r="B116">
        <v>2</v>
      </c>
      <c r="C116">
        <v>2</v>
      </c>
    </row>
    <row r="117" spans="1:3" x14ac:dyDescent="0.35">
      <c r="A117" s="1" t="s">
        <v>21</v>
      </c>
      <c r="B117">
        <v>2</v>
      </c>
      <c r="C117">
        <v>2</v>
      </c>
    </row>
    <row r="118" spans="1:3" x14ac:dyDescent="0.35">
      <c r="A118" s="1" t="s">
        <v>22</v>
      </c>
      <c r="B118">
        <v>2</v>
      </c>
      <c r="C118">
        <v>2</v>
      </c>
    </row>
    <row r="119" spans="1:3" x14ac:dyDescent="0.35">
      <c r="A119" s="1" t="s">
        <v>23</v>
      </c>
      <c r="B119">
        <f t="shared" ref="B119:C119" si="12">SUM(B110:B118)</f>
        <v>17</v>
      </c>
      <c r="C119">
        <f t="shared" si="12"/>
        <v>17</v>
      </c>
    </row>
  </sheetData>
  <mergeCells count="6">
    <mergeCell ref="B97:D97"/>
    <mergeCell ref="B61:D61"/>
    <mergeCell ref="B13:C13"/>
    <mergeCell ref="B25:J25"/>
    <mergeCell ref="B49:D49"/>
    <mergeCell ref="B85:F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opLeftCell="A16" workbookViewId="0">
      <selection activeCell="M10" sqref="M10"/>
    </sheetView>
  </sheetViews>
  <sheetFormatPr defaultRowHeight="14.5" x14ac:dyDescent="0.35"/>
  <cols>
    <col min="1" max="1" width="61.453125" customWidth="1"/>
    <col min="2" max="2" width="20" customWidth="1"/>
    <col min="3" max="3" width="11.54296875" customWidth="1"/>
    <col min="4" max="4" width="21.453125" customWidth="1"/>
    <col min="5" max="5" width="9.54296875" customWidth="1"/>
    <col min="6" max="6" width="21.1796875" customWidth="1"/>
    <col min="9" max="9" width="18.7265625" customWidth="1"/>
    <col min="10" max="10" width="12.26953125" customWidth="1"/>
  </cols>
  <sheetData>
    <row r="1" spans="1:11" x14ac:dyDescent="0.3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5">
      <c r="A2" s="1" t="s">
        <v>24</v>
      </c>
      <c r="B2">
        <v>15.5</v>
      </c>
      <c r="C2">
        <v>14.5</v>
      </c>
      <c r="D2">
        <v>15.72</v>
      </c>
      <c r="E2">
        <v>13</v>
      </c>
      <c r="F2">
        <v>15.67</v>
      </c>
      <c r="G2">
        <v>9.83</v>
      </c>
      <c r="H2">
        <v>10</v>
      </c>
      <c r="I2">
        <v>15.3</v>
      </c>
      <c r="J2">
        <v>16</v>
      </c>
      <c r="K2">
        <v>17</v>
      </c>
    </row>
    <row r="21" spans="1:30" x14ac:dyDescent="0.35">
      <c r="B21" s="2" t="s">
        <v>0</v>
      </c>
      <c r="C21" s="2" t="s">
        <v>1</v>
      </c>
      <c r="D21" s="2" t="s">
        <v>25</v>
      </c>
      <c r="E21" s="2" t="s">
        <v>26</v>
      </c>
      <c r="F21" s="2" t="s">
        <v>27</v>
      </c>
      <c r="G21" s="2" t="s">
        <v>5</v>
      </c>
      <c r="H21" s="2" t="s">
        <v>6</v>
      </c>
      <c r="I21" s="2" t="s">
        <v>13</v>
      </c>
      <c r="J21" s="2" t="s">
        <v>8</v>
      </c>
      <c r="K21" s="2" t="s">
        <v>9</v>
      </c>
      <c r="L21" s="5"/>
      <c r="M21" s="5"/>
      <c r="N21" s="2"/>
      <c r="O21" s="5"/>
      <c r="P21" s="5"/>
      <c r="Q21" s="5"/>
      <c r="R21" s="5"/>
      <c r="S21" s="5"/>
      <c r="T21" s="5"/>
      <c r="U21" s="2"/>
      <c r="V21" s="5"/>
      <c r="W21" s="5"/>
      <c r="X21" s="5"/>
      <c r="Y21" s="5"/>
      <c r="Z21" s="5"/>
      <c r="AA21" s="5"/>
      <c r="AB21" s="5"/>
      <c r="AC21" s="5"/>
      <c r="AD21" s="2"/>
    </row>
    <row r="22" spans="1:30" x14ac:dyDescent="0.35">
      <c r="A22" s="1" t="s">
        <v>14</v>
      </c>
      <c r="B22">
        <v>2</v>
      </c>
      <c r="C22">
        <v>2</v>
      </c>
      <c r="D22">
        <v>1.89</v>
      </c>
      <c r="E22">
        <v>2</v>
      </c>
      <c r="F22" s="3">
        <f>SUM(C22:E22)/3</f>
        <v>1.9633333333333332</v>
      </c>
      <c r="G22" s="3">
        <f>SUM(D22:F22)/3</f>
        <v>1.9511111111111108</v>
      </c>
      <c r="H22">
        <v>1</v>
      </c>
      <c r="I22" s="4">
        <f>SUM(D22:H22)/5</f>
        <v>1.7608888888888885</v>
      </c>
      <c r="J22" s="3">
        <f t="shared" ref="J22:J30" si="0">SUM(G22:I22)/3</f>
        <v>1.5706666666666662</v>
      </c>
      <c r="K22">
        <v>2</v>
      </c>
    </row>
    <row r="23" spans="1:30" x14ac:dyDescent="0.35">
      <c r="A23" s="1" t="s">
        <v>15</v>
      </c>
      <c r="B23">
        <v>2</v>
      </c>
      <c r="C23">
        <v>1</v>
      </c>
      <c r="D23">
        <v>1.94</v>
      </c>
      <c r="E23">
        <v>1</v>
      </c>
      <c r="F23" s="3">
        <f t="shared" ref="F23:F30" si="1">SUM(C23:E23)/3</f>
        <v>1.3133333333333332</v>
      </c>
      <c r="G23" s="3">
        <f t="shared" ref="G23:G30" si="2">SUM(D23:F23)/3</f>
        <v>1.4177777777777776</v>
      </c>
      <c r="H23">
        <v>1</v>
      </c>
      <c r="I23" s="4">
        <f t="shared" ref="I23:I30" si="3">SUM(D23:H23)/5</f>
        <v>1.334222222222222</v>
      </c>
      <c r="J23" s="3">
        <f t="shared" si="0"/>
        <v>1.2506666666666664</v>
      </c>
      <c r="K23">
        <v>2</v>
      </c>
    </row>
    <row r="24" spans="1:30" x14ac:dyDescent="0.35">
      <c r="A24" s="1" t="s">
        <v>16</v>
      </c>
      <c r="B24">
        <v>1</v>
      </c>
      <c r="C24">
        <v>1</v>
      </c>
      <c r="D24">
        <v>1.72</v>
      </c>
      <c r="E24">
        <v>1</v>
      </c>
      <c r="F24" s="3">
        <f t="shared" si="1"/>
        <v>1.24</v>
      </c>
      <c r="G24" s="3">
        <f t="shared" si="2"/>
        <v>1.32</v>
      </c>
      <c r="H24">
        <v>1</v>
      </c>
      <c r="I24" s="4">
        <f t="shared" si="3"/>
        <v>1.256</v>
      </c>
      <c r="J24" s="3">
        <f t="shared" si="0"/>
        <v>1.1920000000000002</v>
      </c>
      <c r="K24">
        <v>1</v>
      </c>
    </row>
    <row r="25" spans="1:30" x14ac:dyDescent="0.35">
      <c r="A25" s="1" t="s">
        <v>17</v>
      </c>
      <c r="B25">
        <v>2.5</v>
      </c>
      <c r="C25">
        <v>2</v>
      </c>
      <c r="D25">
        <v>1.78</v>
      </c>
      <c r="E25">
        <v>2</v>
      </c>
      <c r="F25" s="3">
        <f t="shared" si="1"/>
        <v>1.9266666666666667</v>
      </c>
      <c r="G25" s="3">
        <f t="shared" si="2"/>
        <v>1.9022222222222223</v>
      </c>
      <c r="H25">
        <v>2</v>
      </c>
      <c r="I25" s="4">
        <f t="shared" si="3"/>
        <v>1.9217777777777776</v>
      </c>
      <c r="J25" s="3">
        <f t="shared" si="0"/>
        <v>1.9413333333333334</v>
      </c>
      <c r="K25">
        <v>1</v>
      </c>
    </row>
    <row r="26" spans="1:30" x14ac:dyDescent="0.35">
      <c r="A26" s="1" t="s">
        <v>18</v>
      </c>
      <c r="B26">
        <v>2</v>
      </c>
      <c r="C26">
        <v>1</v>
      </c>
      <c r="D26">
        <v>1.78</v>
      </c>
      <c r="E26">
        <v>1</v>
      </c>
      <c r="F26" s="3">
        <f t="shared" si="1"/>
        <v>1.26</v>
      </c>
      <c r="G26" s="3">
        <f t="shared" si="2"/>
        <v>1.3466666666666667</v>
      </c>
      <c r="H26">
        <v>1</v>
      </c>
      <c r="I26" s="4">
        <f t="shared" si="3"/>
        <v>1.2773333333333334</v>
      </c>
      <c r="J26" s="3">
        <f t="shared" si="0"/>
        <v>1.208</v>
      </c>
      <c r="K26">
        <v>1</v>
      </c>
    </row>
    <row r="27" spans="1:30" x14ac:dyDescent="0.35">
      <c r="A27" s="1" t="s">
        <v>19</v>
      </c>
      <c r="B27">
        <v>1</v>
      </c>
      <c r="C27">
        <v>1</v>
      </c>
      <c r="D27">
        <v>1.22</v>
      </c>
      <c r="E27">
        <v>2</v>
      </c>
      <c r="F27" s="3">
        <f t="shared" si="1"/>
        <v>1.4066666666666665</v>
      </c>
      <c r="G27" s="3">
        <f t="shared" si="2"/>
        <v>1.5422222222222219</v>
      </c>
      <c r="H27">
        <v>1</v>
      </c>
      <c r="I27" s="4">
        <f t="shared" si="3"/>
        <v>1.4337777777777776</v>
      </c>
      <c r="J27" s="3">
        <f t="shared" si="0"/>
        <v>1.325333333333333</v>
      </c>
      <c r="K27">
        <v>1</v>
      </c>
    </row>
    <row r="28" spans="1:30" x14ac:dyDescent="0.35">
      <c r="A28" s="1" t="s">
        <v>20</v>
      </c>
      <c r="B28">
        <v>2</v>
      </c>
      <c r="C28">
        <v>1</v>
      </c>
      <c r="D28">
        <v>1.78</v>
      </c>
      <c r="E28">
        <v>1</v>
      </c>
      <c r="F28" s="3">
        <f t="shared" si="1"/>
        <v>1.26</v>
      </c>
      <c r="G28" s="3">
        <f t="shared" si="2"/>
        <v>1.3466666666666667</v>
      </c>
      <c r="H28">
        <v>1</v>
      </c>
      <c r="I28" s="4">
        <f t="shared" si="3"/>
        <v>1.2773333333333334</v>
      </c>
      <c r="J28" s="3">
        <f t="shared" si="0"/>
        <v>1.208</v>
      </c>
      <c r="K28">
        <v>2</v>
      </c>
    </row>
    <row r="29" spans="1:30" x14ac:dyDescent="0.35">
      <c r="A29" s="1" t="s">
        <v>21</v>
      </c>
      <c r="B29">
        <v>1.5</v>
      </c>
      <c r="C29">
        <v>1</v>
      </c>
      <c r="D29">
        <v>2</v>
      </c>
      <c r="E29">
        <v>1</v>
      </c>
      <c r="F29" s="3">
        <f t="shared" si="1"/>
        <v>1.3333333333333333</v>
      </c>
      <c r="G29" s="3">
        <f t="shared" si="2"/>
        <v>1.4444444444444444</v>
      </c>
      <c r="H29">
        <v>1</v>
      </c>
      <c r="I29" s="4">
        <f t="shared" si="3"/>
        <v>1.3555555555555556</v>
      </c>
      <c r="J29" s="3">
        <f t="shared" si="0"/>
        <v>1.2666666666666668</v>
      </c>
      <c r="K29">
        <v>2</v>
      </c>
    </row>
    <row r="30" spans="1:30" x14ac:dyDescent="0.35">
      <c r="A30" s="1" t="s">
        <v>22</v>
      </c>
      <c r="B30">
        <v>1.5</v>
      </c>
      <c r="C30">
        <v>1</v>
      </c>
      <c r="D30">
        <v>1.61</v>
      </c>
      <c r="E30">
        <v>2</v>
      </c>
      <c r="F30" s="3">
        <f t="shared" si="1"/>
        <v>1.5366666666666668</v>
      </c>
      <c r="G30" s="3">
        <f t="shared" si="2"/>
        <v>1.7155555555555557</v>
      </c>
      <c r="H30">
        <v>1</v>
      </c>
      <c r="I30" s="4">
        <f t="shared" si="3"/>
        <v>1.5724444444444445</v>
      </c>
      <c r="J30" s="3">
        <f t="shared" si="0"/>
        <v>1.4293333333333333</v>
      </c>
      <c r="K30">
        <v>1</v>
      </c>
    </row>
    <row r="31" spans="1:30" x14ac:dyDescent="0.35">
      <c r="A31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21" workbookViewId="0">
      <selection activeCell="D2" sqref="D2"/>
    </sheetView>
  </sheetViews>
  <sheetFormatPr defaultRowHeight="14.5" x14ac:dyDescent="0.35"/>
  <cols>
    <col min="1" max="1" width="63.26953125" customWidth="1"/>
  </cols>
  <sheetData>
    <row r="1" spans="1:4" x14ac:dyDescent="0.35">
      <c r="B1" s="1">
        <v>1</v>
      </c>
      <c r="C1" s="1">
        <v>2</v>
      </c>
      <c r="D1" s="1" t="s">
        <v>10</v>
      </c>
    </row>
    <row r="2" spans="1:4" x14ac:dyDescent="0.35">
      <c r="A2" s="1" t="s">
        <v>14</v>
      </c>
      <c r="B2">
        <v>2</v>
      </c>
      <c r="C2">
        <v>2</v>
      </c>
      <c r="D2" s="3">
        <f t="shared" ref="D2:D11" si="0">SUM(B2:C2)/2</f>
        <v>2</v>
      </c>
    </row>
    <row r="3" spans="1:4" x14ac:dyDescent="0.35">
      <c r="A3" s="1" t="s">
        <v>15</v>
      </c>
      <c r="B3">
        <v>2</v>
      </c>
      <c r="C3">
        <v>2</v>
      </c>
      <c r="D3" s="3">
        <f t="shared" si="0"/>
        <v>2</v>
      </c>
    </row>
    <row r="4" spans="1:4" x14ac:dyDescent="0.35">
      <c r="A4" s="1" t="s">
        <v>16</v>
      </c>
      <c r="B4">
        <v>1</v>
      </c>
      <c r="C4">
        <v>3</v>
      </c>
      <c r="D4" s="3">
        <f t="shared" si="0"/>
        <v>2</v>
      </c>
    </row>
    <row r="5" spans="1:4" x14ac:dyDescent="0.35">
      <c r="A5" s="1" t="s">
        <v>17</v>
      </c>
      <c r="B5">
        <v>1</v>
      </c>
      <c r="C5">
        <v>2</v>
      </c>
      <c r="D5" s="3">
        <f t="shared" si="0"/>
        <v>1.5</v>
      </c>
    </row>
    <row r="6" spans="1:4" x14ac:dyDescent="0.35">
      <c r="A6" s="1" t="s">
        <v>18</v>
      </c>
      <c r="B6">
        <v>1</v>
      </c>
      <c r="C6">
        <v>2</v>
      </c>
      <c r="D6" s="3">
        <f t="shared" si="0"/>
        <v>1.5</v>
      </c>
    </row>
    <row r="7" spans="1:4" x14ac:dyDescent="0.35">
      <c r="A7" s="1" t="s">
        <v>19</v>
      </c>
      <c r="B7">
        <v>2</v>
      </c>
      <c r="C7">
        <v>2</v>
      </c>
      <c r="D7" s="3">
        <f t="shared" si="0"/>
        <v>2</v>
      </c>
    </row>
    <row r="8" spans="1:4" x14ac:dyDescent="0.35">
      <c r="A8" s="1" t="s">
        <v>20</v>
      </c>
      <c r="B8">
        <v>2</v>
      </c>
      <c r="C8">
        <v>2</v>
      </c>
      <c r="D8" s="3">
        <f t="shared" si="0"/>
        <v>2</v>
      </c>
    </row>
    <row r="9" spans="1:4" x14ac:dyDescent="0.35">
      <c r="A9" s="1" t="s">
        <v>21</v>
      </c>
      <c r="B9">
        <v>1</v>
      </c>
      <c r="C9">
        <v>3</v>
      </c>
      <c r="D9" s="3">
        <f t="shared" si="0"/>
        <v>2</v>
      </c>
    </row>
    <row r="10" spans="1:4" x14ac:dyDescent="0.35">
      <c r="A10" s="1" t="s">
        <v>22</v>
      </c>
      <c r="B10">
        <v>2</v>
      </c>
      <c r="C10">
        <v>2</v>
      </c>
      <c r="D10" s="3">
        <f t="shared" si="0"/>
        <v>2</v>
      </c>
    </row>
    <row r="11" spans="1:4" x14ac:dyDescent="0.35">
      <c r="A11" s="1" t="s">
        <v>23</v>
      </c>
      <c r="B11">
        <f>SUM(B2:B10)</f>
        <v>14</v>
      </c>
      <c r="C11">
        <f t="shared" ref="C11" si="1">SUM(C2:C10)</f>
        <v>20</v>
      </c>
      <c r="D11" s="3">
        <f t="shared" si="0"/>
        <v>17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3" workbookViewId="0">
      <selection activeCell="A11" sqref="A11"/>
    </sheetView>
  </sheetViews>
  <sheetFormatPr defaultRowHeight="14.5" x14ac:dyDescent="0.35"/>
  <cols>
    <col min="1" max="1" width="61.1796875" customWidth="1"/>
    <col min="2" max="2" width="13.7265625" customWidth="1"/>
  </cols>
  <sheetData>
    <row r="1" spans="1:3" x14ac:dyDescent="0.35">
      <c r="B1" s="1" t="s">
        <v>28</v>
      </c>
      <c r="C1" s="1" t="s">
        <v>10</v>
      </c>
    </row>
    <row r="2" spans="1:3" x14ac:dyDescent="0.35">
      <c r="A2" s="1" t="s">
        <v>14</v>
      </c>
      <c r="B2">
        <v>2</v>
      </c>
      <c r="C2">
        <v>2</v>
      </c>
    </row>
    <row r="3" spans="1:3" x14ac:dyDescent="0.35">
      <c r="A3" s="1" t="s">
        <v>15</v>
      </c>
      <c r="B3">
        <v>2</v>
      </c>
      <c r="C3">
        <v>2</v>
      </c>
    </row>
    <row r="4" spans="1:3" x14ac:dyDescent="0.35">
      <c r="A4" s="1" t="s">
        <v>16</v>
      </c>
      <c r="B4">
        <v>1</v>
      </c>
      <c r="C4">
        <v>1</v>
      </c>
    </row>
    <row r="5" spans="1:3" x14ac:dyDescent="0.35">
      <c r="A5" s="1" t="s">
        <v>17</v>
      </c>
      <c r="B5">
        <v>1</v>
      </c>
      <c r="C5">
        <v>1</v>
      </c>
    </row>
    <row r="6" spans="1:3" x14ac:dyDescent="0.35">
      <c r="A6" s="1" t="s">
        <v>18</v>
      </c>
      <c r="B6">
        <v>1</v>
      </c>
      <c r="C6">
        <v>1</v>
      </c>
    </row>
    <row r="7" spans="1:3" x14ac:dyDescent="0.35">
      <c r="A7" s="1" t="s">
        <v>19</v>
      </c>
      <c r="B7">
        <v>2</v>
      </c>
      <c r="C7">
        <v>2</v>
      </c>
    </row>
    <row r="8" spans="1:3" x14ac:dyDescent="0.35">
      <c r="A8" s="1" t="s">
        <v>20</v>
      </c>
      <c r="B8">
        <v>2</v>
      </c>
      <c r="C8">
        <v>2</v>
      </c>
    </row>
    <row r="9" spans="1:3" x14ac:dyDescent="0.35">
      <c r="A9" s="1" t="s">
        <v>21</v>
      </c>
      <c r="B9">
        <v>1</v>
      </c>
      <c r="C9">
        <v>1</v>
      </c>
    </row>
    <row r="10" spans="1:3" x14ac:dyDescent="0.35">
      <c r="A10" s="1" t="s">
        <v>22</v>
      </c>
      <c r="B10">
        <v>2</v>
      </c>
      <c r="C10">
        <v>2</v>
      </c>
    </row>
    <row r="11" spans="1:3" x14ac:dyDescent="0.35">
      <c r="A11" s="1" t="s">
        <v>23</v>
      </c>
      <c r="B11">
        <f>SUM(B2:B10)</f>
        <v>14</v>
      </c>
      <c r="C11">
        <f>SUM(C2:C10)</f>
        <v>14</v>
      </c>
    </row>
    <row r="12" spans="1:3" x14ac:dyDescent="0.35">
      <c r="A12" s="1"/>
    </row>
    <row r="13" spans="1:3" x14ac:dyDescent="0.35">
      <c r="B13" s="1" t="s">
        <v>29</v>
      </c>
      <c r="C13" s="1" t="s">
        <v>10</v>
      </c>
    </row>
    <row r="14" spans="1:3" x14ac:dyDescent="0.35">
      <c r="A14" s="1" t="s">
        <v>14</v>
      </c>
      <c r="B14">
        <v>2</v>
      </c>
      <c r="C14">
        <v>2</v>
      </c>
    </row>
    <row r="15" spans="1:3" x14ac:dyDescent="0.35">
      <c r="A15" s="1" t="s">
        <v>15</v>
      </c>
      <c r="B15">
        <v>2</v>
      </c>
      <c r="C15">
        <v>2</v>
      </c>
    </row>
    <row r="16" spans="1:3" x14ac:dyDescent="0.35">
      <c r="A16" s="1" t="s">
        <v>16</v>
      </c>
      <c r="B16">
        <v>3</v>
      </c>
      <c r="C16">
        <v>3</v>
      </c>
    </row>
    <row r="17" spans="1:3" x14ac:dyDescent="0.35">
      <c r="A17" s="1" t="s">
        <v>17</v>
      </c>
      <c r="B17">
        <v>2</v>
      </c>
      <c r="C17">
        <v>2</v>
      </c>
    </row>
    <row r="18" spans="1:3" x14ac:dyDescent="0.35">
      <c r="A18" s="1" t="s">
        <v>18</v>
      </c>
      <c r="B18">
        <v>2</v>
      </c>
      <c r="C18">
        <v>2</v>
      </c>
    </row>
    <row r="19" spans="1:3" x14ac:dyDescent="0.35">
      <c r="A19" s="1" t="s">
        <v>19</v>
      </c>
      <c r="B19">
        <v>2</v>
      </c>
      <c r="C19">
        <v>2</v>
      </c>
    </row>
    <row r="20" spans="1:3" x14ac:dyDescent="0.35">
      <c r="A20" s="1" t="s">
        <v>20</v>
      </c>
      <c r="B20">
        <v>2</v>
      </c>
      <c r="C20">
        <v>2</v>
      </c>
    </row>
    <row r="21" spans="1:3" x14ac:dyDescent="0.35">
      <c r="A21" s="1" t="s">
        <v>21</v>
      </c>
      <c r="B21">
        <v>3</v>
      </c>
      <c r="C21">
        <v>3</v>
      </c>
    </row>
    <row r="22" spans="1:3" x14ac:dyDescent="0.35">
      <c r="A22" s="1" t="s">
        <v>22</v>
      </c>
      <c r="B22">
        <v>2</v>
      </c>
      <c r="C22">
        <v>2</v>
      </c>
    </row>
    <row r="23" spans="1:3" x14ac:dyDescent="0.35">
      <c r="A23" s="1" t="s">
        <v>23</v>
      </c>
      <c r="B23">
        <f t="shared" ref="B23:C23" si="0">SUM(B14:B22)</f>
        <v>20</v>
      </c>
      <c r="C23">
        <f t="shared" si="0"/>
        <v>20</v>
      </c>
    </row>
    <row r="25" spans="1:3" x14ac:dyDescent="0.35">
      <c r="B25" s="1" t="s">
        <v>6</v>
      </c>
      <c r="C25" s="1" t="s">
        <v>10</v>
      </c>
    </row>
    <row r="26" spans="1:3" x14ac:dyDescent="0.35">
      <c r="A26" s="1" t="s">
        <v>14</v>
      </c>
      <c r="B26">
        <v>2</v>
      </c>
      <c r="C26">
        <v>2</v>
      </c>
    </row>
    <row r="27" spans="1:3" x14ac:dyDescent="0.35">
      <c r="A27" s="1" t="s">
        <v>15</v>
      </c>
      <c r="B27">
        <v>2</v>
      </c>
      <c r="C27">
        <v>2</v>
      </c>
    </row>
    <row r="28" spans="1:3" x14ac:dyDescent="0.35">
      <c r="A28" s="1" t="s">
        <v>16</v>
      </c>
      <c r="B28">
        <v>3</v>
      </c>
      <c r="C28">
        <v>3</v>
      </c>
    </row>
    <row r="29" spans="1:3" x14ac:dyDescent="0.35">
      <c r="A29" s="1" t="s">
        <v>17</v>
      </c>
      <c r="B29">
        <v>2</v>
      </c>
      <c r="C29">
        <v>2</v>
      </c>
    </row>
    <row r="30" spans="1:3" x14ac:dyDescent="0.35">
      <c r="A30" s="1" t="s">
        <v>18</v>
      </c>
      <c r="B30">
        <v>2</v>
      </c>
      <c r="C30">
        <v>2</v>
      </c>
    </row>
    <row r="31" spans="1:3" x14ac:dyDescent="0.35">
      <c r="A31" s="1" t="s">
        <v>19</v>
      </c>
      <c r="B31">
        <v>2</v>
      </c>
      <c r="C31">
        <v>2</v>
      </c>
    </row>
    <row r="32" spans="1:3" x14ac:dyDescent="0.35">
      <c r="A32" s="1" t="s">
        <v>20</v>
      </c>
      <c r="B32">
        <v>2</v>
      </c>
      <c r="C32">
        <v>2</v>
      </c>
    </row>
    <row r="33" spans="1:3" x14ac:dyDescent="0.35">
      <c r="A33" s="1" t="s">
        <v>21</v>
      </c>
      <c r="B33">
        <v>3</v>
      </c>
      <c r="C33">
        <v>3</v>
      </c>
    </row>
    <row r="34" spans="1:3" x14ac:dyDescent="0.35">
      <c r="A34" s="1" t="s">
        <v>22</v>
      </c>
      <c r="B34">
        <v>2</v>
      </c>
      <c r="C34">
        <v>2</v>
      </c>
    </row>
    <row r="35" spans="1:3" x14ac:dyDescent="0.35">
      <c r="A35" s="1" t="s">
        <v>23</v>
      </c>
      <c r="B35">
        <f t="shared" ref="B35:C35" si="1">SUM(B26:B34)</f>
        <v>20</v>
      </c>
      <c r="C35">
        <f t="shared" si="1"/>
        <v>20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4.5" x14ac:dyDescent="0.35"/>
  <cols>
    <col min="1" max="1" width="65" customWidth="1"/>
    <col min="2" max="2" width="18.54296875" customWidth="1"/>
  </cols>
  <sheetData>
    <row r="1" spans="1:4" ht="18.5" x14ac:dyDescent="0.45">
      <c r="A1" s="8" t="s">
        <v>35</v>
      </c>
      <c r="B1" s="6" t="s">
        <v>28</v>
      </c>
      <c r="C1" s="6" t="s">
        <v>5</v>
      </c>
      <c r="D1" s="1" t="s">
        <v>6</v>
      </c>
    </row>
    <row r="2" spans="1:4" x14ac:dyDescent="0.35">
      <c r="A2" s="1" t="s">
        <v>24</v>
      </c>
      <c r="B2">
        <v>14</v>
      </c>
      <c r="C2">
        <v>20</v>
      </c>
      <c r="D2">
        <v>20</v>
      </c>
    </row>
    <row r="15" spans="1:4" x14ac:dyDescent="0.35">
      <c r="B15" s="1" t="s">
        <v>28</v>
      </c>
      <c r="C15" s="1" t="s">
        <v>5</v>
      </c>
      <c r="D15" s="1" t="s">
        <v>6</v>
      </c>
    </row>
    <row r="16" spans="1:4" x14ac:dyDescent="0.35">
      <c r="A16" s="1" t="s">
        <v>14</v>
      </c>
      <c r="B16">
        <v>2</v>
      </c>
      <c r="C16">
        <v>2</v>
      </c>
      <c r="D16">
        <v>2</v>
      </c>
    </row>
    <row r="17" spans="1:4" x14ac:dyDescent="0.35">
      <c r="A17" s="1" t="s">
        <v>15</v>
      </c>
      <c r="B17">
        <v>2</v>
      </c>
      <c r="C17">
        <v>2</v>
      </c>
      <c r="D17">
        <v>2</v>
      </c>
    </row>
    <row r="18" spans="1:4" x14ac:dyDescent="0.35">
      <c r="A18" s="1" t="s">
        <v>16</v>
      </c>
      <c r="B18">
        <v>1</v>
      </c>
      <c r="C18">
        <v>3</v>
      </c>
      <c r="D18">
        <v>3</v>
      </c>
    </row>
    <row r="19" spans="1:4" x14ac:dyDescent="0.35">
      <c r="A19" s="1" t="s">
        <v>17</v>
      </c>
      <c r="B19">
        <v>1</v>
      </c>
      <c r="C19">
        <v>2</v>
      </c>
      <c r="D19">
        <v>2</v>
      </c>
    </row>
    <row r="20" spans="1:4" x14ac:dyDescent="0.35">
      <c r="A20" s="1" t="s">
        <v>18</v>
      </c>
      <c r="B20">
        <v>1</v>
      </c>
      <c r="C20">
        <v>2</v>
      </c>
      <c r="D20">
        <v>2</v>
      </c>
    </row>
    <row r="21" spans="1:4" x14ac:dyDescent="0.35">
      <c r="A21" s="1" t="s">
        <v>19</v>
      </c>
      <c r="B21">
        <v>2</v>
      </c>
      <c r="C21">
        <v>2</v>
      </c>
      <c r="D21">
        <v>2</v>
      </c>
    </row>
    <row r="22" spans="1:4" x14ac:dyDescent="0.35">
      <c r="A22" s="1" t="s">
        <v>20</v>
      </c>
      <c r="B22">
        <v>2</v>
      </c>
      <c r="C22">
        <v>2</v>
      </c>
      <c r="D22">
        <v>2</v>
      </c>
    </row>
    <row r="23" spans="1:4" x14ac:dyDescent="0.35">
      <c r="A23" s="1" t="s">
        <v>21</v>
      </c>
      <c r="B23">
        <v>1</v>
      </c>
      <c r="C23">
        <v>3</v>
      </c>
      <c r="D23">
        <v>3</v>
      </c>
    </row>
    <row r="24" spans="1:4" x14ac:dyDescent="0.35">
      <c r="A24" s="1" t="s">
        <v>22</v>
      </c>
      <c r="B24">
        <v>2</v>
      </c>
      <c r="C24">
        <v>2</v>
      </c>
      <c r="D24">
        <v>2</v>
      </c>
    </row>
    <row r="25" spans="1:4" x14ac:dyDescent="0.35">
      <c r="A25" s="1" t="s">
        <v>23</v>
      </c>
      <c r="B25">
        <v>14</v>
      </c>
      <c r="C25">
        <f t="shared" ref="C25:D25" si="0">SUM(C16:C24)</f>
        <v>20</v>
      </c>
      <c r="D25">
        <f t="shared" si="0"/>
        <v>20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4" workbookViewId="0">
      <selection activeCell="P1" sqref="P1:P11"/>
    </sheetView>
  </sheetViews>
  <sheetFormatPr defaultRowHeight="14.5" x14ac:dyDescent="0.35"/>
  <cols>
    <col min="1" max="1" width="61.26953125" customWidth="1"/>
  </cols>
  <sheetData>
    <row r="1" spans="1:17" x14ac:dyDescent="0.3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 t="s">
        <v>10</v>
      </c>
    </row>
    <row r="2" spans="1:17" x14ac:dyDescent="0.35">
      <c r="A2" s="1" t="s">
        <v>14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2</v>
      </c>
      <c r="I2">
        <v>1</v>
      </c>
      <c r="J2">
        <v>2</v>
      </c>
      <c r="K2">
        <v>2</v>
      </c>
      <c r="L2">
        <v>2</v>
      </c>
      <c r="M2">
        <v>2</v>
      </c>
      <c r="N2">
        <v>1</v>
      </c>
      <c r="O2">
        <v>2</v>
      </c>
      <c r="P2">
        <v>1</v>
      </c>
      <c r="Q2">
        <f>SUM(B2:P2)/15</f>
        <v>1.4</v>
      </c>
    </row>
    <row r="3" spans="1:17" x14ac:dyDescent="0.35">
      <c r="A3" s="1" t="s">
        <v>15</v>
      </c>
      <c r="B3">
        <v>1</v>
      </c>
      <c r="C3">
        <v>1</v>
      </c>
      <c r="D3">
        <v>1</v>
      </c>
      <c r="E3">
        <v>2</v>
      </c>
      <c r="F3">
        <v>1</v>
      </c>
      <c r="G3">
        <v>1</v>
      </c>
      <c r="H3">
        <v>2</v>
      </c>
      <c r="I3">
        <v>1</v>
      </c>
      <c r="J3">
        <v>2</v>
      </c>
      <c r="K3">
        <v>1</v>
      </c>
      <c r="L3">
        <v>2</v>
      </c>
      <c r="M3">
        <v>1</v>
      </c>
      <c r="N3">
        <v>2</v>
      </c>
      <c r="O3">
        <v>2</v>
      </c>
      <c r="P3">
        <v>1</v>
      </c>
      <c r="Q3">
        <f t="shared" ref="Q3:Q10" si="0">SUM(B3:P3)/15</f>
        <v>1.4</v>
      </c>
    </row>
    <row r="4" spans="1:17" x14ac:dyDescent="0.35">
      <c r="A4" s="1" t="s">
        <v>16</v>
      </c>
      <c r="B4">
        <v>1</v>
      </c>
      <c r="C4">
        <v>2</v>
      </c>
      <c r="D4">
        <v>1</v>
      </c>
      <c r="E4">
        <v>1</v>
      </c>
      <c r="F4">
        <v>1</v>
      </c>
      <c r="G4">
        <v>1</v>
      </c>
      <c r="H4">
        <v>2</v>
      </c>
      <c r="I4">
        <v>1</v>
      </c>
      <c r="J4">
        <v>2</v>
      </c>
      <c r="K4">
        <v>2</v>
      </c>
      <c r="L4">
        <v>2</v>
      </c>
      <c r="M4">
        <v>2</v>
      </c>
      <c r="N4">
        <v>2</v>
      </c>
      <c r="O4">
        <v>3</v>
      </c>
      <c r="P4">
        <v>1</v>
      </c>
      <c r="Q4">
        <f t="shared" si="0"/>
        <v>1.6</v>
      </c>
    </row>
    <row r="5" spans="1:17" x14ac:dyDescent="0.35">
      <c r="A5" s="1" t="s">
        <v>17</v>
      </c>
      <c r="B5">
        <v>1</v>
      </c>
      <c r="C5">
        <v>1</v>
      </c>
      <c r="D5">
        <v>2</v>
      </c>
      <c r="E5">
        <v>1</v>
      </c>
      <c r="F5">
        <v>2</v>
      </c>
      <c r="G5">
        <v>2</v>
      </c>
      <c r="H5">
        <v>1</v>
      </c>
      <c r="I5">
        <v>2</v>
      </c>
      <c r="J5">
        <v>2</v>
      </c>
      <c r="K5">
        <v>1</v>
      </c>
      <c r="L5">
        <v>2</v>
      </c>
      <c r="M5">
        <v>1</v>
      </c>
      <c r="N5">
        <v>1</v>
      </c>
      <c r="O5">
        <v>2</v>
      </c>
      <c r="P5">
        <v>1</v>
      </c>
      <c r="Q5" s="3">
        <f t="shared" si="0"/>
        <v>1.4666666666666666</v>
      </c>
    </row>
    <row r="6" spans="1:17" x14ac:dyDescent="0.35">
      <c r="A6" s="1" t="s">
        <v>18</v>
      </c>
      <c r="B6">
        <v>2</v>
      </c>
      <c r="C6">
        <v>2</v>
      </c>
      <c r="D6">
        <v>1</v>
      </c>
      <c r="E6">
        <v>2</v>
      </c>
      <c r="F6">
        <v>2</v>
      </c>
      <c r="G6">
        <v>1</v>
      </c>
      <c r="H6">
        <v>1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2</v>
      </c>
      <c r="P6">
        <v>2</v>
      </c>
      <c r="Q6" s="3">
        <f t="shared" si="0"/>
        <v>1.4666666666666666</v>
      </c>
    </row>
    <row r="7" spans="1:17" x14ac:dyDescent="0.35">
      <c r="A7" s="1" t="s">
        <v>19</v>
      </c>
      <c r="B7">
        <v>1</v>
      </c>
      <c r="C7">
        <v>1</v>
      </c>
      <c r="D7">
        <v>1.5</v>
      </c>
      <c r="E7">
        <v>2</v>
      </c>
      <c r="F7">
        <v>2</v>
      </c>
      <c r="G7">
        <v>1</v>
      </c>
      <c r="H7">
        <v>1</v>
      </c>
      <c r="I7">
        <v>2</v>
      </c>
      <c r="J7">
        <v>1</v>
      </c>
      <c r="K7">
        <v>1</v>
      </c>
      <c r="L7">
        <v>2</v>
      </c>
      <c r="M7">
        <v>1</v>
      </c>
      <c r="N7">
        <v>1</v>
      </c>
      <c r="O7">
        <v>2</v>
      </c>
      <c r="P7">
        <v>1</v>
      </c>
      <c r="Q7" s="3">
        <f t="shared" si="0"/>
        <v>1.3666666666666667</v>
      </c>
    </row>
    <row r="8" spans="1:17" x14ac:dyDescent="0.35">
      <c r="A8" s="1" t="s">
        <v>20</v>
      </c>
      <c r="B8">
        <v>2</v>
      </c>
      <c r="C8">
        <v>2</v>
      </c>
      <c r="D8">
        <v>1.5</v>
      </c>
      <c r="E8">
        <v>1</v>
      </c>
      <c r="F8">
        <v>1</v>
      </c>
      <c r="G8">
        <v>2</v>
      </c>
      <c r="H8">
        <v>2</v>
      </c>
      <c r="I8">
        <v>1</v>
      </c>
      <c r="J8">
        <v>2</v>
      </c>
      <c r="K8">
        <v>2</v>
      </c>
      <c r="L8">
        <v>2</v>
      </c>
      <c r="M8">
        <v>2</v>
      </c>
      <c r="N8">
        <v>2</v>
      </c>
      <c r="O8">
        <v>3</v>
      </c>
      <c r="P8">
        <v>1</v>
      </c>
      <c r="Q8" s="3">
        <f t="shared" si="0"/>
        <v>1.7666666666666666</v>
      </c>
    </row>
    <row r="9" spans="1:17" x14ac:dyDescent="0.35">
      <c r="A9" s="1" t="s">
        <v>21</v>
      </c>
      <c r="B9">
        <v>1</v>
      </c>
      <c r="C9">
        <v>1</v>
      </c>
      <c r="D9">
        <v>1</v>
      </c>
      <c r="E9">
        <v>2</v>
      </c>
      <c r="F9">
        <v>1</v>
      </c>
      <c r="G9">
        <v>1</v>
      </c>
      <c r="H9">
        <v>2</v>
      </c>
      <c r="I9">
        <v>1</v>
      </c>
      <c r="J9">
        <v>2</v>
      </c>
      <c r="K9">
        <v>1</v>
      </c>
      <c r="L9">
        <v>2</v>
      </c>
      <c r="M9">
        <v>2</v>
      </c>
      <c r="N9">
        <v>2</v>
      </c>
      <c r="O9">
        <v>3</v>
      </c>
      <c r="P9">
        <v>1</v>
      </c>
      <c r="Q9" s="3">
        <f t="shared" si="0"/>
        <v>1.5333333333333334</v>
      </c>
    </row>
    <row r="10" spans="1:17" x14ac:dyDescent="0.35">
      <c r="A10" s="1" t="s">
        <v>22</v>
      </c>
      <c r="B10">
        <v>2</v>
      </c>
      <c r="C10">
        <v>2</v>
      </c>
      <c r="D10">
        <v>1.5</v>
      </c>
      <c r="E10">
        <v>1</v>
      </c>
      <c r="F10">
        <v>2</v>
      </c>
      <c r="G10">
        <v>2</v>
      </c>
      <c r="H10">
        <v>1</v>
      </c>
      <c r="I10">
        <v>1</v>
      </c>
      <c r="J10">
        <v>2</v>
      </c>
      <c r="K10">
        <v>2</v>
      </c>
      <c r="L10">
        <v>2</v>
      </c>
      <c r="M10">
        <v>1</v>
      </c>
      <c r="N10">
        <v>2</v>
      </c>
      <c r="O10">
        <v>2</v>
      </c>
      <c r="P10">
        <v>2</v>
      </c>
      <c r="Q10">
        <f t="shared" si="0"/>
        <v>1.7</v>
      </c>
    </row>
    <row r="11" spans="1:17" x14ac:dyDescent="0.35">
      <c r="A11" s="1" t="s">
        <v>23</v>
      </c>
      <c r="B11">
        <f t="shared" ref="B11:Q11" si="1">SUM(B2:B10)</f>
        <v>12</v>
      </c>
      <c r="C11">
        <f t="shared" si="1"/>
        <v>13</v>
      </c>
      <c r="D11">
        <f t="shared" si="1"/>
        <v>11.5</v>
      </c>
      <c r="E11">
        <f t="shared" si="1"/>
        <v>13</v>
      </c>
      <c r="F11">
        <f t="shared" si="1"/>
        <v>13</v>
      </c>
      <c r="G11">
        <f t="shared" si="1"/>
        <v>12</v>
      </c>
      <c r="H11">
        <f t="shared" si="1"/>
        <v>14</v>
      </c>
      <c r="I11">
        <f t="shared" si="1"/>
        <v>11</v>
      </c>
      <c r="J11">
        <f t="shared" si="1"/>
        <v>16</v>
      </c>
      <c r="K11">
        <f t="shared" si="1"/>
        <v>14</v>
      </c>
      <c r="L11">
        <f t="shared" si="1"/>
        <v>17</v>
      </c>
      <c r="M11">
        <f t="shared" si="1"/>
        <v>13</v>
      </c>
      <c r="N11">
        <f t="shared" si="1"/>
        <v>14</v>
      </c>
      <c r="O11">
        <f t="shared" si="1"/>
        <v>21</v>
      </c>
      <c r="P11">
        <f t="shared" si="1"/>
        <v>11</v>
      </c>
      <c r="Q11">
        <f t="shared" si="1"/>
        <v>13.700000000000001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S37" sqref="S37"/>
    </sheetView>
  </sheetViews>
  <sheetFormatPr defaultRowHeight="14.5" x14ac:dyDescent="0.35"/>
  <cols>
    <col min="1" max="1" width="63.7265625" customWidth="1"/>
    <col min="2" max="2" width="11" customWidth="1"/>
  </cols>
  <sheetData>
    <row r="1" spans="1:6" x14ac:dyDescent="0.35">
      <c r="B1" s="10" t="s">
        <v>30</v>
      </c>
      <c r="C1" s="10"/>
      <c r="D1" s="10"/>
      <c r="E1" s="10"/>
      <c r="F1" s="1" t="s">
        <v>10</v>
      </c>
    </row>
    <row r="2" spans="1:6" x14ac:dyDescent="0.35">
      <c r="A2" s="1" t="s">
        <v>14</v>
      </c>
      <c r="B2">
        <v>1</v>
      </c>
      <c r="C2">
        <v>2</v>
      </c>
      <c r="D2">
        <v>2</v>
      </c>
      <c r="E2">
        <v>2</v>
      </c>
      <c r="F2">
        <f>SUM(A2:E2)/4</f>
        <v>1.75</v>
      </c>
    </row>
    <row r="3" spans="1:6" x14ac:dyDescent="0.35">
      <c r="A3" s="1" t="s">
        <v>15</v>
      </c>
      <c r="B3">
        <v>1</v>
      </c>
      <c r="C3">
        <v>2</v>
      </c>
      <c r="D3">
        <v>1</v>
      </c>
      <c r="E3">
        <v>1</v>
      </c>
      <c r="F3">
        <f t="shared" ref="F3:F11" si="0">SUM(A3:E3)/4</f>
        <v>1.25</v>
      </c>
    </row>
    <row r="4" spans="1:6" x14ac:dyDescent="0.35">
      <c r="A4" s="1" t="s">
        <v>16</v>
      </c>
      <c r="B4">
        <v>1</v>
      </c>
      <c r="C4">
        <v>2</v>
      </c>
      <c r="D4">
        <v>2</v>
      </c>
      <c r="E4">
        <v>2</v>
      </c>
      <c r="F4">
        <f t="shared" si="0"/>
        <v>1.75</v>
      </c>
    </row>
    <row r="5" spans="1:6" x14ac:dyDescent="0.35">
      <c r="A5" s="1" t="s">
        <v>17</v>
      </c>
      <c r="B5">
        <v>1</v>
      </c>
      <c r="C5">
        <v>1</v>
      </c>
      <c r="D5">
        <v>1</v>
      </c>
      <c r="E5">
        <v>1</v>
      </c>
      <c r="F5">
        <f t="shared" si="0"/>
        <v>1</v>
      </c>
    </row>
    <row r="6" spans="1:6" x14ac:dyDescent="0.35">
      <c r="A6" s="1" t="s">
        <v>18</v>
      </c>
      <c r="B6">
        <v>2</v>
      </c>
      <c r="C6">
        <v>1</v>
      </c>
      <c r="D6">
        <v>2</v>
      </c>
      <c r="E6">
        <v>1</v>
      </c>
      <c r="F6">
        <f t="shared" si="0"/>
        <v>1.5</v>
      </c>
    </row>
    <row r="7" spans="1:6" x14ac:dyDescent="0.35">
      <c r="A7" s="1" t="s">
        <v>19</v>
      </c>
      <c r="B7">
        <v>1</v>
      </c>
      <c r="C7">
        <v>1</v>
      </c>
      <c r="D7">
        <v>1</v>
      </c>
      <c r="E7">
        <v>1</v>
      </c>
      <c r="F7">
        <f t="shared" si="0"/>
        <v>1</v>
      </c>
    </row>
    <row r="8" spans="1:6" x14ac:dyDescent="0.35">
      <c r="A8" s="1" t="s">
        <v>20</v>
      </c>
      <c r="B8">
        <v>2</v>
      </c>
      <c r="C8">
        <v>2</v>
      </c>
      <c r="D8">
        <v>2</v>
      </c>
      <c r="E8">
        <v>2</v>
      </c>
      <c r="F8">
        <f t="shared" si="0"/>
        <v>2</v>
      </c>
    </row>
    <row r="9" spans="1:6" x14ac:dyDescent="0.35">
      <c r="A9" s="1" t="s">
        <v>21</v>
      </c>
      <c r="B9">
        <v>1</v>
      </c>
      <c r="C9">
        <v>2</v>
      </c>
      <c r="D9">
        <v>1</v>
      </c>
      <c r="E9">
        <v>2</v>
      </c>
      <c r="F9">
        <f t="shared" si="0"/>
        <v>1.5</v>
      </c>
    </row>
    <row r="10" spans="1:6" x14ac:dyDescent="0.35">
      <c r="A10" s="1" t="s">
        <v>22</v>
      </c>
      <c r="B10">
        <v>2</v>
      </c>
      <c r="C10">
        <v>1</v>
      </c>
      <c r="D10">
        <v>2</v>
      </c>
      <c r="E10">
        <v>1</v>
      </c>
      <c r="F10">
        <f t="shared" si="0"/>
        <v>1.5</v>
      </c>
    </row>
    <row r="11" spans="1:6" x14ac:dyDescent="0.35">
      <c r="A11" s="1" t="s">
        <v>23</v>
      </c>
      <c r="B11">
        <f>SUM(B2:B10)</f>
        <v>12</v>
      </c>
      <c r="C11">
        <f>SUM(C2:C10)</f>
        <v>14</v>
      </c>
      <c r="D11">
        <f>SUM(D2:D10)</f>
        <v>14</v>
      </c>
      <c r="E11">
        <f>SUM(E2:E10)</f>
        <v>13</v>
      </c>
      <c r="F11">
        <f t="shared" si="0"/>
        <v>13.25</v>
      </c>
    </row>
    <row r="13" spans="1:6" x14ac:dyDescent="0.35">
      <c r="B13" s="10" t="s">
        <v>6</v>
      </c>
      <c r="C13" s="10"/>
      <c r="D13" s="1" t="s">
        <v>10</v>
      </c>
    </row>
    <row r="14" spans="1:6" x14ac:dyDescent="0.35">
      <c r="A14" s="1" t="s">
        <v>14</v>
      </c>
      <c r="B14">
        <v>2</v>
      </c>
      <c r="C14">
        <v>2</v>
      </c>
      <c r="D14">
        <f>SUM(B14:C14)/2</f>
        <v>2</v>
      </c>
    </row>
    <row r="15" spans="1:6" x14ac:dyDescent="0.35">
      <c r="A15" s="1" t="s">
        <v>15</v>
      </c>
      <c r="B15">
        <v>2</v>
      </c>
      <c r="C15">
        <v>1</v>
      </c>
      <c r="D15">
        <f t="shared" ref="D15:D23" si="1">SUM(B15:C15)/2</f>
        <v>1.5</v>
      </c>
    </row>
    <row r="16" spans="1:6" x14ac:dyDescent="0.35">
      <c r="A16" s="1" t="s">
        <v>16</v>
      </c>
      <c r="B16">
        <v>2</v>
      </c>
      <c r="C16">
        <v>2</v>
      </c>
      <c r="D16">
        <f t="shared" si="1"/>
        <v>2</v>
      </c>
    </row>
    <row r="17" spans="1:6" x14ac:dyDescent="0.35">
      <c r="A17" s="1" t="s">
        <v>17</v>
      </c>
      <c r="B17">
        <v>1</v>
      </c>
      <c r="C17">
        <v>1</v>
      </c>
      <c r="D17">
        <f t="shared" si="1"/>
        <v>1</v>
      </c>
    </row>
    <row r="18" spans="1:6" x14ac:dyDescent="0.35">
      <c r="A18" s="1" t="s">
        <v>18</v>
      </c>
      <c r="B18">
        <v>1</v>
      </c>
      <c r="C18">
        <v>2</v>
      </c>
      <c r="D18">
        <f t="shared" si="1"/>
        <v>1.5</v>
      </c>
    </row>
    <row r="19" spans="1:6" x14ac:dyDescent="0.35">
      <c r="A19" s="1" t="s">
        <v>19</v>
      </c>
      <c r="B19">
        <v>1</v>
      </c>
      <c r="C19">
        <v>1</v>
      </c>
      <c r="D19">
        <f t="shared" si="1"/>
        <v>1</v>
      </c>
    </row>
    <row r="20" spans="1:6" x14ac:dyDescent="0.35">
      <c r="A20" s="1" t="s">
        <v>20</v>
      </c>
      <c r="B20">
        <v>2</v>
      </c>
      <c r="C20">
        <v>2</v>
      </c>
      <c r="D20">
        <f t="shared" si="1"/>
        <v>2</v>
      </c>
    </row>
    <row r="21" spans="1:6" x14ac:dyDescent="0.35">
      <c r="A21" s="1" t="s">
        <v>21</v>
      </c>
      <c r="B21">
        <v>2</v>
      </c>
      <c r="C21">
        <v>1</v>
      </c>
      <c r="D21">
        <f t="shared" si="1"/>
        <v>1.5</v>
      </c>
    </row>
    <row r="22" spans="1:6" x14ac:dyDescent="0.35">
      <c r="A22" s="1" t="s">
        <v>22</v>
      </c>
      <c r="B22">
        <v>1</v>
      </c>
      <c r="C22">
        <v>2</v>
      </c>
      <c r="D22">
        <f t="shared" si="1"/>
        <v>1.5</v>
      </c>
    </row>
    <row r="23" spans="1:6" x14ac:dyDescent="0.35">
      <c r="A23" s="1" t="s">
        <v>23</v>
      </c>
      <c r="B23">
        <f>SUM(B14:B22)</f>
        <v>14</v>
      </c>
      <c r="C23">
        <f>SUM(C14:C22)</f>
        <v>14</v>
      </c>
      <c r="D23">
        <f t="shared" si="1"/>
        <v>14</v>
      </c>
    </row>
    <row r="25" spans="1:6" x14ac:dyDescent="0.35">
      <c r="B25" s="10" t="s">
        <v>25</v>
      </c>
      <c r="C25" s="10"/>
      <c r="D25" s="10"/>
      <c r="E25" s="10"/>
      <c r="F25" s="1" t="s">
        <v>10</v>
      </c>
    </row>
    <row r="26" spans="1:6" x14ac:dyDescent="0.35">
      <c r="A26" s="1" t="s">
        <v>14</v>
      </c>
      <c r="B26">
        <v>1</v>
      </c>
      <c r="C26">
        <v>1</v>
      </c>
      <c r="D26">
        <v>1</v>
      </c>
      <c r="E26">
        <v>1</v>
      </c>
      <c r="F26">
        <f t="shared" ref="F26:F35" si="2">SUM(A26:E26)/4</f>
        <v>1</v>
      </c>
    </row>
    <row r="27" spans="1:6" x14ac:dyDescent="0.35">
      <c r="A27" s="1" t="s">
        <v>15</v>
      </c>
      <c r="B27">
        <v>1</v>
      </c>
      <c r="C27">
        <v>2</v>
      </c>
      <c r="D27">
        <v>1</v>
      </c>
      <c r="E27">
        <v>2</v>
      </c>
      <c r="F27">
        <f t="shared" si="2"/>
        <v>1.5</v>
      </c>
    </row>
    <row r="28" spans="1:6" x14ac:dyDescent="0.35">
      <c r="A28" s="1" t="s">
        <v>16</v>
      </c>
      <c r="B28">
        <v>2</v>
      </c>
      <c r="C28">
        <v>1</v>
      </c>
      <c r="D28">
        <v>1</v>
      </c>
      <c r="E28">
        <v>2</v>
      </c>
      <c r="F28">
        <f t="shared" si="2"/>
        <v>1.5</v>
      </c>
    </row>
    <row r="29" spans="1:6" x14ac:dyDescent="0.35">
      <c r="A29" s="1" t="s">
        <v>17</v>
      </c>
      <c r="B29">
        <v>1</v>
      </c>
      <c r="C29">
        <v>1</v>
      </c>
      <c r="D29">
        <v>2</v>
      </c>
      <c r="E29">
        <v>1</v>
      </c>
      <c r="F29">
        <f t="shared" si="2"/>
        <v>1.25</v>
      </c>
    </row>
    <row r="30" spans="1:6" x14ac:dyDescent="0.35">
      <c r="A30" s="1" t="s">
        <v>18</v>
      </c>
      <c r="B30">
        <v>2</v>
      </c>
      <c r="C30">
        <v>2</v>
      </c>
      <c r="D30">
        <v>2</v>
      </c>
      <c r="E30">
        <v>1</v>
      </c>
      <c r="F30">
        <f t="shared" si="2"/>
        <v>1.75</v>
      </c>
    </row>
    <row r="31" spans="1:6" x14ac:dyDescent="0.35">
      <c r="A31" s="1" t="s">
        <v>19</v>
      </c>
      <c r="B31">
        <v>1</v>
      </c>
      <c r="C31">
        <v>2</v>
      </c>
      <c r="D31">
        <v>2</v>
      </c>
      <c r="E31">
        <v>1</v>
      </c>
      <c r="F31">
        <f t="shared" si="2"/>
        <v>1.5</v>
      </c>
    </row>
    <row r="32" spans="1:6" x14ac:dyDescent="0.35">
      <c r="A32" s="1" t="s">
        <v>20</v>
      </c>
      <c r="B32">
        <v>2</v>
      </c>
      <c r="C32">
        <v>1</v>
      </c>
      <c r="D32">
        <v>1</v>
      </c>
      <c r="E32">
        <v>2</v>
      </c>
      <c r="F32">
        <f t="shared" si="2"/>
        <v>1.5</v>
      </c>
    </row>
    <row r="33" spans="1:6" x14ac:dyDescent="0.35">
      <c r="A33" s="1" t="s">
        <v>21</v>
      </c>
      <c r="B33">
        <v>1</v>
      </c>
      <c r="C33">
        <v>2</v>
      </c>
      <c r="D33">
        <v>1</v>
      </c>
      <c r="E33">
        <v>2</v>
      </c>
      <c r="F33">
        <f t="shared" si="2"/>
        <v>1.5</v>
      </c>
    </row>
    <row r="34" spans="1:6" x14ac:dyDescent="0.35">
      <c r="A34" s="1" t="s">
        <v>22</v>
      </c>
      <c r="B34">
        <v>2</v>
      </c>
      <c r="C34">
        <v>1</v>
      </c>
      <c r="D34">
        <v>2</v>
      </c>
      <c r="E34">
        <v>2</v>
      </c>
      <c r="F34">
        <f t="shared" si="2"/>
        <v>1.75</v>
      </c>
    </row>
    <row r="35" spans="1:6" x14ac:dyDescent="0.35">
      <c r="A35" s="1" t="s">
        <v>23</v>
      </c>
      <c r="B35">
        <f>SUM(B26:B34)</f>
        <v>13</v>
      </c>
      <c r="C35">
        <f>SUM(C26:C34)</f>
        <v>13</v>
      </c>
      <c r="D35">
        <f>SUM(D26:D34)</f>
        <v>13</v>
      </c>
      <c r="E35">
        <f>SUM(E26:E34)</f>
        <v>14</v>
      </c>
      <c r="F35">
        <f t="shared" si="2"/>
        <v>13.25</v>
      </c>
    </row>
    <row r="37" spans="1:6" x14ac:dyDescent="0.35">
      <c r="B37" s="10" t="s">
        <v>13</v>
      </c>
      <c r="C37" s="10"/>
      <c r="D37" s="1" t="s">
        <v>10</v>
      </c>
    </row>
    <row r="38" spans="1:6" x14ac:dyDescent="0.35">
      <c r="A38" s="1" t="s">
        <v>14</v>
      </c>
      <c r="B38">
        <v>1</v>
      </c>
      <c r="C38">
        <v>1</v>
      </c>
      <c r="D38">
        <f>SUM(B38:C38)/2</f>
        <v>1</v>
      </c>
    </row>
    <row r="39" spans="1:6" x14ac:dyDescent="0.35">
      <c r="A39" s="1" t="s">
        <v>15</v>
      </c>
      <c r="B39">
        <v>1</v>
      </c>
      <c r="C39">
        <v>1</v>
      </c>
      <c r="D39">
        <f>SUM(B39:C39)/2</f>
        <v>1</v>
      </c>
    </row>
    <row r="40" spans="1:6" x14ac:dyDescent="0.35">
      <c r="A40" s="1" t="s">
        <v>16</v>
      </c>
      <c r="B40">
        <v>2</v>
      </c>
      <c r="C40">
        <v>1</v>
      </c>
      <c r="D40">
        <f t="shared" ref="D40:D47" si="3">SUM(B40:C40)/2</f>
        <v>1.5</v>
      </c>
    </row>
    <row r="41" spans="1:6" x14ac:dyDescent="0.35">
      <c r="A41" s="1" t="s">
        <v>17</v>
      </c>
      <c r="B41">
        <v>1</v>
      </c>
      <c r="C41">
        <v>2</v>
      </c>
      <c r="D41">
        <f t="shared" si="3"/>
        <v>1.5</v>
      </c>
    </row>
    <row r="42" spans="1:6" x14ac:dyDescent="0.35">
      <c r="A42" s="1" t="s">
        <v>18</v>
      </c>
      <c r="B42">
        <v>2</v>
      </c>
      <c r="C42">
        <v>2</v>
      </c>
      <c r="D42">
        <f t="shared" si="3"/>
        <v>2</v>
      </c>
    </row>
    <row r="43" spans="1:6" x14ac:dyDescent="0.35">
      <c r="A43" s="1" t="s">
        <v>19</v>
      </c>
      <c r="B43">
        <v>1</v>
      </c>
      <c r="C43">
        <v>2</v>
      </c>
      <c r="D43">
        <f t="shared" si="3"/>
        <v>1.5</v>
      </c>
    </row>
    <row r="44" spans="1:6" x14ac:dyDescent="0.35">
      <c r="A44" s="1" t="s">
        <v>20</v>
      </c>
      <c r="B44">
        <v>2</v>
      </c>
      <c r="C44">
        <v>1</v>
      </c>
      <c r="D44">
        <f t="shared" si="3"/>
        <v>1.5</v>
      </c>
    </row>
    <row r="45" spans="1:6" x14ac:dyDescent="0.35">
      <c r="A45" s="1" t="s">
        <v>21</v>
      </c>
      <c r="B45">
        <v>1</v>
      </c>
      <c r="C45">
        <v>1</v>
      </c>
      <c r="D45">
        <f t="shared" si="3"/>
        <v>1</v>
      </c>
    </row>
    <row r="46" spans="1:6" x14ac:dyDescent="0.35">
      <c r="A46" s="1" t="s">
        <v>22</v>
      </c>
      <c r="B46">
        <v>2</v>
      </c>
      <c r="C46">
        <v>2</v>
      </c>
      <c r="D46">
        <f t="shared" si="3"/>
        <v>2</v>
      </c>
    </row>
    <row r="47" spans="1:6" x14ac:dyDescent="0.35">
      <c r="A47" s="1" t="s">
        <v>23</v>
      </c>
      <c r="B47">
        <f>SUM(B38:B46)</f>
        <v>13</v>
      </c>
      <c r="C47">
        <f>SUM(C38:C46)</f>
        <v>13</v>
      </c>
      <c r="D47">
        <f t="shared" si="3"/>
        <v>13</v>
      </c>
    </row>
    <row r="49" spans="1:4" x14ac:dyDescent="0.35">
      <c r="B49" s="10" t="s">
        <v>8</v>
      </c>
      <c r="C49" s="10"/>
      <c r="D49" s="1" t="s">
        <v>10</v>
      </c>
    </row>
    <row r="50" spans="1:4" x14ac:dyDescent="0.35">
      <c r="A50" s="1" t="s">
        <v>14</v>
      </c>
      <c r="B50">
        <v>1</v>
      </c>
      <c r="C50">
        <v>1</v>
      </c>
      <c r="D50">
        <f>SUM(B50:C50)/2</f>
        <v>1</v>
      </c>
    </row>
    <row r="51" spans="1:4" x14ac:dyDescent="0.35">
      <c r="A51" s="1" t="s">
        <v>15</v>
      </c>
      <c r="B51">
        <v>2</v>
      </c>
      <c r="C51">
        <v>2</v>
      </c>
      <c r="D51">
        <f>SUM(B51:C51)/2</f>
        <v>2</v>
      </c>
    </row>
    <row r="52" spans="1:4" x14ac:dyDescent="0.35">
      <c r="A52" s="1" t="s">
        <v>16</v>
      </c>
      <c r="B52">
        <v>1</v>
      </c>
      <c r="C52">
        <v>2</v>
      </c>
      <c r="D52">
        <f t="shared" ref="D52:D59" si="4">SUM(B52:C52)/2</f>
        <v>1.5</v>
      </c>
    </row>
    <row r="53" spans="1:4" x14ac:dyDescent="0.35">
      <c r="A53" s="1" t="s">
        <v>17</v>
      </c>
      <c r="B53">
        <v>1</v>
      </c>
      <c r="C53">
        <v>1</v>
      </c>
      <c r="D53">
        <f t="shared" si="4"/>
        <v>1</v>
      </c>
    </row>
    <row r="54" spans="1:4" x14ac:dyDescent="0.35">
      <c r="A54" s="1" t="s">
        <v>18</v>
      </c>
      <c r="B54">
        <v>2</v>
      </c>
      <c r="C54">
        <v>1</v>
      </c>
      <c r="D54">
        <f t="shared" si="4"/>
        <v>1.5</v>
      </c>
    </row>
    <row r="55" spans="1:4" x14ac:dyDescent="0.35">
      <c r="A55" s="1" t="s">
        <v>19</v>
      </c>
      <c r="B55">
        <v>2</v>
      </c>
      <c r="C55">
        <v>1</v>
      </c>
      <c r="D55">
        <f t="shared" si="4"/>
        <v>1.5</v>
      </c>
    </row>
    <row r="56" spans="1:4" x14ac:dyDescent="0.35">
      <c r="A56" s="1" t="s">
        <v>20</v>
      </c>
      <c r="B56">
        <v>1</v>
      </c>
      <c r="C56">
        <v>2</v>
      </c>
      <c r="D56">
        <f t="shared" si="4"/>
        <v>1.5</v>
      </c>
    </row>
    <row r="57" spans="1:4" x14ac:dyDescent="0.35">
      <c r="A57" s="1" t="s">
        <v>21</v>
      </c>
      <c r="B57">
        <v>2</v>
      </c>
      <c r="C57">
        <v>2</v>
      </c>
      <c r="D57">
        <f t="shared" si="4"/>
        <v>2</v>
      </c>
    </row>
    <row r="58" spans="1:4" x14ac:dyDescent="0.35">
      <c r="A58" s="1" t="s">
        <v>22</v>
      </c>
      <c r="B58">
        <v>1</v>
      </c>
      <c r="C58">
        <v>2</v>
      </c>
      <c r="D58">
        <f t="shared" si="4"/>
        <v>1.5</v>
      </c>
    </row>
    <row r="59" spans="1:4" x14ac:dyDescent="0.35">
      <c r="A59" s="1" t="s">
        <v>23</v>
      </c>
      <c r="B59">
        <f>SUM(B50:B58)</f>
        <v>13</v>
      </c>
      <c r="C59">
        <f>SUM(C50:C58)</f>
        <v>14</v>
      </c>
      <c r="D59">
        <f t="shared" si="4"/>
        <v>13.5</v>
      </c>
    </row>
    <row r="61" spans="1:4" x14ac:dyDescent="0.35">
      <c r="B61" s="10" t="s">
        <v>0</v>
      </c>
      <c r="C61" s="10"/>
      <c r="D61" s="1" t="s">
        <v>10</v>
      </c>
    </row>
    <row r="62" spans="1:4" x14ac:dyDescent="0.35">
      <c r="A62" s="1" t="s">
        <v>14</v>
      </c>
      <c r="B62">
        <v>1</v>
      </c>
      <c r="C62" s="7"/>
      <c r="D62">
        <v>1</v>
      </c>
    </row>
    <row r="63" spans="1:4" x14ac:dyDescent="0.35">
      <c r="A63" s="1" t="s">
        <v>15</v>
      </c>
      <c r="B63">
        <v>1</v>
      </c>
      <c r="C63" s="7"/>
      <c r="D63">
        <v>1</v>
      </c>
    </row>
    <row r="64" spans="1:4" x14ac:dyDescent="0.35">
      <c r="A64" s="1" t="s">
        <v>16</v>
      </c>
      <c r="B64">
        <v>1</v>
      </c>
      <c r="C64" s="7"/>
      <c r="D64">
        <v>1</v>
      </c>
    </row>
    <row r="65" spans="1:7" x14ac:dyDescent="0.35">
      <c r="A65" s="1" t="s">
        <v>17</v>
      </c>
      <c r="B65">
        <v>2</v>
      </c>
      <c r="C65" s="7"/>
      <c r="D65">
        <v>2</v>
      </c>
    </row>
    <row r="66" spans="1:7" x14ac:dyDescent="0.35">
      <c r="A66" s="1" t="s">
        <v>18</v>
      </c>
      <c r="B66">
        <v>1</v>
      </c>
      <c r="C66" s="7"/>
      <c r="D66">
        <v>1</v>
      </c>
    </row>
    <row r="67" spans="1:7" x14ac:dyDescent="0.35">
      <c r="A67" s="1" t="s">
        <v>19</v>
      </c>
      <c r="B67">
        <v>1.5</v>
      </c>
      <c r="C67" s="7"/>
      <c r="D67">
        <v>1.5</v>
      </c>
    </row>
    <row r="68" spans="1:7" x14ac:dyDescent="0.35">
      <c r="A68" s="1" t="s">
        <v>20</v>
      </c>
      <c r="B68">
        <v>1.5</v>
      </c>
      <c r="C68" s="7"/>
      <c r="D68">
        <v>1.5</v>
      </c>
    </row>
    <row r="69" spans="1:7" x14ac:dyDescent="0.35">
      <c r="A69" s="1" t="s">
        <v>21</v>
      </c>
      <c r="B69">
        <v>1</v>
      </c>
      <c r="C69" s="7"/>
      <c r="D69">
        <v>1</v>
      </c>
    </row>
    <row r="70" spans="1:7" x14ac:dyDescent="0.35">
      <c r="A70" s="1" t="s">
        <v>22</v>
      </c>
      <c r="B70">
        <v>1.5</v>
      </c>
      <c r="C70" s="7"/>
      <c r="D70">
        <v>1.5</v>
      </c>
    </row>
    <row r="71" spans="1:7" x14ac:dyDescent="0.35">
      <c r="A71" s="1" t="s">
        <v>23</v>
      </c>
      <c r="B71">
        <f>SUM(B62:B70)</f>
        <v>11.5</v>
      </c>
      <c r="C71" s="7"/>
      <c r="D71">
        <f>SUM(D62:D70)</f>
        <v>11.5</v>
      </c>
    </row>
    <row r="73" spans="1:7" x14ac:dyDescent="0.35">
      <c r="B73" s="10" t="s">
        <v>3</v>
      </c>
      <c r="C73" s="10"/>
      <c r="D73" s="10"/>
      <c r="E73" s="10"/>
      <c r="F73" s="10"/>
      <c r="G73" s="1" t="s">
        <v>10</v>
      </c>
    </row>
    <row r="74" spans="1:7" x14ac:dyDescent="0.35">
      <c r="A74" s="1" t="s">
        <v>14</v>
      </c>
      <c r="B74">
        <v>1</v>
      </c>
      <c r="C74">
        <v>1</v>
      </c>
      <c r="D74">
        <v>2</v>
      </c>
      <c r="E74">
        <v>2</v>
      </c>
      <c r="F74">
        <v>1</v>
      </c>
      <c r="G74">
        <f>SUM(B74:F74)/5</f>
        <v>1.4</v>
      </c>
    </row>
    <row r="75" spans="1:7" x14ac:dyDescent="0.35">
      <c r="A75" s="1" t="s">
        <v>15</v>
      </c>
      <c r="B75">
        <v>1</v>
      </c>
      <c r="C75">
        <v>1</v>
      </c>
      <c r="D75">
        <v>2</v>
      </c>
      <c r="E75">
        <v>2</v>
      </c>
      <c r="F75">
        <v>1</v>
      </c>
      <c r="G75">
        <f t="shared" ref="G75:G83" si="5">SUM(B75:F75)/5</f>
        <v>1.4</v>
      </c>
    </row>
    <row r="76" spans="1:7" x14ac:dyDescent="0.35">
      <c r="A76" s="1" t="s">
        <v>16</v>
      </c>
      <c r="B76">
        <v>1</v>
      </c>
      <c r="C76">
        <v>1</v>
      </c>
      <c r="D76">
        <v>2</v>
      </c>
      <c r="E76">
        <v>3</v>
      </c>
      <c r="F76">
        <v>1</v>
      </c>
      <c r="G76">
        <f t="shared" si="5"/>
        <v>1.6</v>
      </c>
    </row>
    <row r="77" spans="1:7" x14ac:dyDescent="0.35">
      <c r="A77" s="1" t="s">
        <v>17</v>
      </c>
      <c r="B77">
        <v>2</v>
      </c>
      <c r="C77">
        <v>2</v>
      </c>
      <c r="D77">
        <v>2</v>
      </c>
      <c r="E77">
        <v>2</v>
      </c>
      <c r="F77">
        <v>1</v>
      </c>
      <c r="G77">
        <f t="shared" si="5"/>
        <v>1.8</v>
      </c>
    </row>
    <row r="78" spans="1:7" x14ac:dyDescent="0.35">
      <c r="A78" s="1" t="s">
        <v>18</v>
      </c>
      <c r="B78">
        <v>1</v>
      </c>
      <c r="C78">
        <v>1</v>
      </c>
      <c r="D78">
        <v>1</v>
      </c>
      <c r="E78">
        <v>2</v>
      </c>
      <c r="F78">
        <v>2</v>
      </c>
      <c r="G78">
        <f t="shared" si="5"/>
        <v>1.4</v>
      </c>
    </row>
    <row r="79" spans="1:7" x14ac:dyDescent="0.35">
      <c r="A79" s="1" t="s">
        <v>19</v>
      </c>
      <c r="B79">
        <v>1</v>
      </c>
      <c r="C79">
        <v>2</v>
      </c>
      <c r="D79">
        <v>2</v>
      </c>
      <c r="E79">
        <v>2</v>
      </c>
      <c r="F79">
        <v>1</v>
      </c>
      <c r="G79">
        <f t="shared" si="5"/>
        <v>1.6</v>
      </c>
    </row>
    <row r="80" spans="1:7" x14ac:dyDescent="0.35">
      <c r="A80" s="1" t="s">
        <v>20</v>
      </c>
      <c r="B80">
        <v>2</v>
      </c>
      <c r="C80">
        <v>1</v>
      </c>
      <c r="D80">
        <v>2</v>
      </c>
      <c r="E80">
        <v>3</v>
      </c>
      <c r="F80">
        <v>1</v>
      </c>
      <c r="G80">
        <f t="shared" si="5"/>
        <v>1.8</v>
      </c>
    </row>
    <row r="81" spans="1:7" x14ac:dyDescent="0.35">
      <c r="A81" s="1" t="s">
        <v>21</v>
      </c>
      <c r="B81">
        <v>1</v>
      </c>
      <c r="C81">
        <v>1</v>
      </c>
      <c r="D81">
        <v>2</v>
      </c>
      <c r="E81">
        <v>3</v>
      </c>
      <c r="F81">
        <v>1</v>
      </c>
      <c r="G81">
        <f t="shared" si="5"/>
        <v>1.6</v>
      </c>
    </row>
    <row r="82" spans="1:7" x14ac:dyDescent="0.35">
      <c r="A82" s="1" t="s">
        <v>22</v>
      </c>
      <c r="B82">
        <v>2</v>
      </c>
      <c r="C82">
        <v>1</v>
      </c>
      <c r="D82">
        <v>2</v>
      </c>
      <c r="E82">
        <v>2</v>
      </c>
      <c r="F82">
        <v>2</v>
      </c>
      <c r="G82">
        <f t="shared" si="5"/>
        <v>1.8</v>
      </c>
    </row>
    <row r="83" spans="1:7" x14ac:dyDescent="0.35">
      <c r="A83" s="1" t="s">
        <v>23</v>
      </c>
      <c r="B83">
        <f>SUM(B74:B82)</f>
        <v>12</v>
      </c>
      <c r="C83">
        <f>SUM(C74:C82)</f>
        <v>11</v>
      </c>
      <c r="D83">
        <f>SUM(D74:D82)</f>
        <v>17</v>
      </c>
      <c r="E83">
        <f>SUM(E74:E82)</f>
        <v>21</v>
      </c>
      <c r="F83">
        <f>SUM(F74:F82)</f>
        <v>11</v>
      </c>
      <c r="G83">
        <f t="shared" si="5"/>
        <v>14.4</v>
      </c>
    </row>
    <row r="85" spans="1:7" x14ac:dyDescent="0.35">
      <c r="B85" s="1" t="s">
        <v>1</v>
      </c>
      <c r="C85" s="1" t="s">
        <v>10</v>
      </c>
    </row>
    <row r="86" spans="1:7" x14ac:dyDescent="0.35">
      <c r="A86" s="1" t="s">
        <v>14</v>
      </c>
      <c r="B86">
        <v>2</v>
      </c>
      <c r="C86">
        <v>2</v>
      </c>
    </row>
    <row r="87" spans="1:7" x14ac:dyDescent="0.35">
      <c r="A87" s="1" t="s">
        <v>15</v>
      </c>
      <c r="B87">
        <v>2</v>
      </c>
      <c r="C87">
        <v>2</v>
      </c>
    </row>
    <row r="88" spans="1:7" x14ac:dyDescent="0.35">
      <c r="A88" s="1" t="s">
        <v>16</v>
      </c>
      <c r="B88">
        <v>2</v>
      </c>
      <c r="C88">
        <v>2</v>
      </c>
    </row>
    <row r="89" spans="1:7" x14ac:dyDescent="0.35">
      <c r="A89" s="1" t="s">
        <v>17</v>
      </c>
      <c r="B89">
        <v>2</v>
      </c>
      <c r="C89">
        <v>2</v>
      </c>
    </row>
    <row r="90" spans="1:7" x14ac:dyDescent="0.35">
      <c r="A90" s="1" t="s">
        <v>18</v>
      </c>
      <c r="B90">
        <v>1</v>
      </c>
      <c r="C90">
        <v>1</v>
      </c>
    </row>
    <row r="91" spans="1:7" x14ac:dyDescent="0.35">
      <c r="A91" s="1" t="s">
        <v>19</v>
      </c>
      <c r="B91">
        <v>1</v>
      </c>
      <c r="C91">
        <v>1</v>
      </c>
    </row>
    <row r="92" spans="1:7" x14ac:dyDescent="0.35">
      <c r="A92" s="1" t="s">
        <v>20</v>
      </c>
      <c r="B92">
        <v>2</v>
      </c>
      <c r="C92">
        <v>2</v>
      </c>
    </row>
    <row r="93" spans="1:7" x14ac:dyDescent="0.35">
      <c r="A93" s="1" t="s">
        <v>21</v>
      </c>
      <c r="B93">
        <v>2</v>
      </c>
      <c r="C93">
        <v>2</v>
      </c>
    </row>
    <row r="94" spans="1:7" x14ac:dyDescent="0.35">
      <c r="A94" s="1" t="s">
        <v>22</v>
      </c>
      <c r="B94">
        <v>2</v>
      </c>
      <c r="C94">
        <v>2</v>
      </c>
    </row>
    <row r="95" spans="1:7" x14ac:dyDescent="0.35">
      <c r="A95" s="1" t="s">
        <v>23</v>
      </c>
      <c r="B95">
        <f>SUM(B86:B94)</f>
        <v>16</v>
      </c>
      <c r="C95">
        <f>SUM(C86:C94)</f>
        <v>16</v>
      </c>
    </row>
  </sheetData>
  <mergeCells count="7">
    <mergeCell ref="B73:F73"/>
    <mergeCell ref="B1:E1"/>
    <mergeCell ref="B13:C13"/>
    <mergeCell ref="B25:E25"/>
    <mergeCell ref="B37:C37"/>
    <mergeCell ref="B49:C49"/>
    <mergeCell ref="B61:C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33" workbookViewId="0">
      <selection activeCell="K14" sqref="K14"/>
    </sheetView>
  </sheetViews>
  <sheetFormatPr defaultRowHeight="14.5" x14ac:dyDescent="0.35"/>
  <cols>
    <col min="1" max="1" width="60.54296875" customWidth="1"/>
    <col min="7" max="7" width="14.1796875" customWidth="1"/>
    <col min="9" max="9" width="12.7265625" customWidth="1"/>
  </cols>
  <sheetData>
    <row r="1" spans="1:10" ht="15.5" x14ac:dyDescent="0.35">
      <c r="A1" s="9" t="s">
        <v>36</v>
      </c>
      <c r="B1" s="1" t="s">
        <v>5</v>
      </c>
      <c r="C1" s="1" t="s">
        <v>6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</v>
      </c>
      <c r="I1" s="1" t="s">
        <v>1</v>
      </c>
      <c r="J1" s="1"/>
    </row>
    <row r="2" spans="1:10" x14ac:dyDescent="0.35">
      <c r="A2" t="s">
        <v>24</v>
      </c>
      <c r="B2">
        <v>13.25</v>
      </c>
      <c r="C2">
        <v>14</v>
      </c>
      <c r="D2">
        <v>13.25</v>
      </c>
      <c r="E2">
        <v>13</v>
      </c>
      <c r="F2">
        <v>13.5</v>
      </c>
      <c r="G2">
        <v>11.5</v>
      </c>
      <c r="H2">
        <v>14.4</v>
      </c>
      <c r="I2">
        <v>16</v>
      </c>
    </row>
    <row r="15" spans="1:10" x14ac:dyDescent="0.35">
      <c r="B15" s="1" t="s">
        <v>5</v>
      </c>
      <c r="C15" s="1" t="s">
        <v>6</v>
      </c>
      <c r="D15" s="1" t="s">
        <v>31</v>
      </c>
      <c r="E15" s="1" t="s">
        <v>32</v>
      </c>
      <c r="F15" s="1" t="s">
        <v>33</v>
      </c>
      <c r="G15" s="1" t="s">
        <v>34</v>
      </c>
      <c r="H15" s="1" t="s">
        <v>3</v>
      </c>
      <c r="I15" s="1" t="s">
        <v>1</v>
      </c>
    </row>
    <row r="16" spans="1:10" x14ac:dyDescent="0.35">
      <c r="A16" s="1" t="s">
        <v>14</v>
      </c>
      <c r="B16">
        <v>1.75</v>
      </c>
      <c r="C16">
        <v>2</v>
      </c>
      <c r="D16">
        <v>1</v>
      </c>
      <c r="E16">
        <v>1</v>
      </c>
      <c r="F16">
        <v>1</v>
      </c>
      <c r="G16">
        <v>1</v>
      </c>
      <c r="H16">
        <v>1.4</v>
      </c>
      <c r="I16">
        <v>2</v>
      </c>
    </row>
    <row r="17" spans="1:9" x14ac:dyDescent="0.35">
      <c r="A17" s="1" t="s">
        <v>15</v>
      </c>
      <c r="B17">
        <v>1.25</v>
      </c>
      <c r="C17">
        <v>1.5</v>
      </c>
      <c r="D17">
        <v>1.5</v>
      </c>
      <c r="E17">
        <v>1</v>
      </c>
      <c r="F17">
        <v>2</v>
      </c>
      <c r="G17">
        <v>1</v>
      </c>
      <c r="H17">
        <v>1.4</v>
      </c>
      <c r="I17">
        <v>2</v>
      </c>
    </row>
    <row r="18" spans="1:9" x14ac:dyDescent="0.35">
      <c r="A18" s="1" t="s">
        <v>16</v>
      </c>
      <c r="B18">
        <v>1.75</v>
      </c>
      <c r="C18">
        <v>2</v>
      </c>
      <c r="D18">
        <v>1.5</v>
      </c>
      <c r="E18">
        <v>1.5</v>
      </c>
      <c r="F18">
        <v>1.5</v>
      </c>
      <c r="G18">
        <v>1</v>
      </c>
      <c r="H18">
        <v>1.6</v>
      </c>
      <c r="I18">
        <v>2</v>
      </c>
    </row>
    <row r="19" spans="1:9" x14ac:dyDescent="0.35">
      <c r="A19" s="1" t="s">
        <v>17</v>
      </c>
      <c r="B19">
        <v>1</v>
      </c>
      <c r="C19">
        <v>1</v>
      </c>
      <c r="D19">
        <v>1.25</v>
      </c>
      <c r="E19">
        <v>1.5</v>
      </c>
      <c r="F19">
        <v>1</v>
      </c>
      <c r="G19">
        <v>2</v>
      </c>
      <c r="H19">
        <v>1.8</v>
      </c>
      <c r="I19">
        <v>2</v>
      </c>
    </row>
    <row r="20" spans="1:9" x14ac:dyDescent="0.35">
      <c r="A20" s="1" t="s">
        <v>18</v>
      </c>
      <c r="B20">
        <v>1.5</v>
      </c>
      <c r="C20">
        <v>1.5</v>
      </c>
      <c r="D20">
        <v>1.75</v>
      </c>
      <c r="E20">
        <v>2</v>
      </c>
      <c r="F20">
        <v>1.5</v>
      </c>
      <c r="G20">
        <v>1</v>
      </c>
      <c r="H20">
        <v>1.4</v>
      </c>
      <c r="I20">
        <v>1</v>
      </c>
    </row>
    <row r="21" spans="1:9" x14ac:dyDescent="0.35">
      <c r="A21" s="1" t="s">
        <v>19</v>
      </c>
      <c r="B21">
        <v>1</v>
      </c>
      <c r="C21">
        <v>1</v>
      </c>
      <c r="D21">
        <v>1.5</v>
      </c>
      <c r="E21">
        <v>1.5</v>
      </c>
      <c r="F21">
        <v>1.5</v>
      </c>
      <c r="G21">
        <v>1.5</v>
      </c>
      <c r="H21">
        <v>1.6</v>
      </c>
      <c r="I21">
        <v>1</v>
      </c>
    </row>
    <row r="22" spans="1:9" x14ac:dyDescent="0.35">
      <c r="A22" s="1" t="s">
        <v>20</v>
      </c>
      <c r="B22">
        <v>2</v>
      </c>
      <c r="C22">
        <v>2</v>
      </c>
      <c r="D22">
        <v>1.5</v>
      </c>
      <c r="E22">
        <v>1.5</v>
      </c>
      <c r="F22">
        <v>1.5</v>
      </c>
      <c r="G22">
        <v>1.5</v>
      </c>
      <c r="H22">
        <v>1.8</v>
      </c>
      <c r="I22">
        <v>2</v>
      </c>
    </row>
    <row r="23" spans="1:9" x14ac:dyDescent="0.35">
      <c r="A23" s="1" t="s">
        <v>21</v>
      </c>
      <c r="B23">
        <v>1.5</v>
      </c>
      <c r="C23">
        <v>1.5</v>
      </c>
      <c r="D23">
        <v>1.5</v>
      </c>
      <c r="E23">
        <v>1</v>
      </c>
      <c r="F23">
        <v>2</v>
      </c>
      <c r="G23">
        <v>1</v>
      </c>
      <c r="H23">
        <v>1.6</v>
      </c>
      <c r="I23">
        <v>2</v>
      </c>
    </row>
    <row r="24" spans="1:9" x14ac:dyDescent="0.35">
      <c r="A24" s="1" t="s">
        <v>22</v>
      </c>
      <c r="B24">
        <v>1.5</v>
      </c>
      <c r="C24">
        <v>1.5</v>
      </c>
      <c r="D24">
        <v>1.75</v>
      </c>
      <c r="E24">
        <v>2</v>
      </c>
      <c r="F24">
        <v>1.5</v>
      </c>
      <c r="G24">
        <v>1.5</v>
      </c>
      <c r="H24">
        <v>1.8</v>
      </c>
      <c r="I24">
        <v>2</v>
      </c>
    </row>
    <row r="25" spans="1:9" x14ac:dyDescent="0.35">
      <c r="A25" s="1" t="s">
        <v>23</v>
      </c>
      <c r="B25">
        <v>13.25</v>
      </c>
      <c r="C25">
        <v>14</v>
      </c>
      <c r="D25">
        <v>13.25</v>
      </c>
      <c r="E25">
        <v>13</v>
      </c>
      <c r="F25">
        <v>13.5</v>
      </c>
      <c r="G25">
        <f>SUM(G16:G24)</f>
        <v>11.5</v>
      </c>
      <c r="H25">
        <v>14.4</v>
      </c>
      <c r="I25">
        <v>16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2A7881B108A4EBC39BC023373A1FF" ma:contentTypeVersion="2" ma:contentTypeDescription="Create a new document." ma:contentTypeScope="" ma:versionID="3811fb57349b83539675a9b74ee979d7">
  <xsd:schema xmlns:xsd="http://www.w3.org/2001/XMLSchema" xmlns:xs="http://www.w3.org/2001/XMLSchema" xmlns:p="http://schemas.microsoft.com/office/2006/metadata/properties" xmlns:ns2="31a2048d-cda0-45d2-a702-eb0adfed0d26" targetNamespace="http://schemas.microsoft.com/office/2006/metadata/properties" ma:root="true" ma:fieldsID="9113fde9a4329649da7bc4716d837366" ns2:_="">
    <xsd:import namespace="31a2048d-cda0-45d2-a702-eb0adfed0d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2048d-cda0-45d2-a702-eb0adfed0d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F209F0-DB2A-4A17-BC43-956562570C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6A4966-5691-4483-BAD1-24464744E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2048d-cda0-45d2-a702-eb0adfed0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6E5728-E1BB-42DF-8A55-8B486CC924A6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a2048d-cda0-45d2-a702-eb0adfed0d2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Sp 2017 Overall</vt:lpstr>
      <vt:lpstr>Sp 2017 By Major</vt:lpstr>
      <vt:lpstr>Sp 2017 All Disciplines</vt:lpstr>
      <vt:lpstr>Fall 2017 Overall</vt:lpstr>
      <vt:lpstr>Fall 2017 By Major</vt:lpstr>
      <vt:lpstr>Fall 2017 All Disciplines</vt:lpstr>
      <vt:lpstr>Sp 18 Overall</vt:lpstr>
      <vt:lpstr>Sp 18 By Major</vt:lpstr>
      <vt:lpstr>Sp 18 All Disciplines</vt:lpstr>
    </vt:vector>
  </TitlesOfParts>
  <Company>Manchester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hewieland</dc:creator>
  <cp:lastModifiedBy>haschilling</cp:lastModifiedBy>
  <cp:lastPrinted>2018-07-09T12:49:06Z</cp:lastPrinted>
  <dcterms:created xsi:type="dcterms:W3CDTF">2018-04-10T15:48:01Z</dcterms:created>
  <dcterms:modified xsi:type="dcterms:W3CDTF">2018-07-11T21:36:59Z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0x0101007D62A7881B108A4EBC39BC023373A1FF</vt:lpwstr>
  </property>
</Properties>
</file>