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6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7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9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AEP 2019 Final Self-Study Submitted 7.11.18\Evidence Packet 2Candidate Recruitment and Completion\"/>
    </mc:Choice>
  </mc:AlternateContent>
  <bookViews>
    <workbookView xWindow="0" yWindow="1010" windowWidth="28800" windowHeight="10870" firstSheet="1" activeTab="2"/>
  </bookViews>
  <sheets>
    <sheet name="2020 Seniors" sheetId="2" r:id="rId1"/>
    <sheet name="2020 Seniors by Major" sheetId="4" r:id="rId2"/>
    <sheet name="2020 Averages" sheetId="5" r:id="rId3"/>
    <sheet name="2019 Seniors" sheetId="1" r:id="rId4"/>
    <sheet name="2019 Seniors by Major" sheetId="6" r:id="rId5"/>
    <sheet name="2019 Averages" sheetId="7" r:id="rId6"/>
    <sheet name="2018 Grads" sheetId="3" r:id="rId7"/>
    <sheet name="2018 Grads by Major" sheetId="8" r:id="rId8"/>
    <sheet name="2018 Averages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8" l="1"/>
  <c r="D54" i="8"/>
  <c r="D53" i="8"/>
  <c r="D52" i="8"/>
  <c r="D51" i="8"/>
  <c r="G2" i="8"/>
  <c r="G34" i="8"/>
  <c r="G33" i="8"/>
  <c r="G32" i="8"/>
  <c r="G31" i="8"/>
  <c r="G30" i="8"/>
  <c r="D20" i="8"/>
  <c r="D19" i="8"/>
  <c r="D18" i="8"/>
  <c r="D17" i="8"/>
  <c r="D16" i="8"/>
  <c r="F13" i="8"/>
  <c r="F12" i="8"/>
  <c r="F11" i="8"/>
  <c r="F10" i="8"/>
  <c r="F9" i="8"/>
  <c r="E27" i="8"/>
  <c r="E26" i="8"/>
  <c r="E25" i="8"/>
  <c r="E24" i="8"/>
  <c r="E23" i="8"/>
  <c r="I20" i="6"/>
  <c r="I19" i="6"/>
  <c r="I18" i="6"/>
  <c r="I17" i="6"/>
  <c r="I16" i="6"/>
  <c r="D6" i="6"/>
  <c r="D5" i="6"/>
  <c r="D4" i="6"/>
  <c r="D3" i="6"/>
  <c r="D2" i="6"/>
  <c r="O13" i="6"/>
  <c r="O12" i="6"/>
  <c r="O11" i="6"/>
  <c r="O10" i="6"/>
  <c r="O9" i="6"/>
  <c r="I27" i="6"/>
  <c r="I26" i="6"/>
  <c r="I25" i="6"/>
  <c r="I24" i="6"/>
  <c r="I23" i="6"/>
  <c r="D41" i="6"/>
  <c r="D40" i="6"/>
  <c r="D39" i="6"/>
  <c r="D38" i="6"/>
  <c r="D37" i="6"/>
  <c r="D58" i="4" l="1"/>
  <c r="D59" i="4"/>
  <c r="D60" i="4"/>
  <c r="D61" i="4"/>
  <c r="D62" i="4"/>
  <c r="D55" i="4"/>
  <c r="D54" i="4"/>
  <c r="D53" i="4"/>
  <c r="D52" i="4"/>
  <c r="D51" i="4"/>
  <c r="D41" i="4"/>
  <c r="D40" i="4"/>
  <c r="D39" i="4"/>
  <c r="D38" i="4"/>
  <c r="D37" i="4"/>
  <c r="E48" i="4"/>
  <c r="E47" i="4"/>
  <c r="E46" i="4"/>
  <c r="E45" i="4"/>
  <c r="E44" i="4"/>
  <c r="E27" i="4"/>
  <c r="E26" i="4"/>
  <c r="E25" i="4"/>
  <c r="E24" i="4"/>
  <c r="E23" i="4"/>
  <c r="G20" i="4"/>
  <c r="G19" i="4"/>
  <c r="G18" i="4"/>
  <c r="G17" i="4"/>
  <c r="G16" i="4"/>
  <c r="J13" i="4"/>
  <c r="J12" i="4"/>
  <c r="J11" i="4"/>
  <c r="J10" i="4"/>
  <c r="J9" i="4"/>
  <c r="D6" i="4"/>
  <c r="D5" i="4"/>
  <c r="D4" i="4"/>
  <c r="D3" i="4"/>
  <c r="D2" i="4"/>
</calcChain>
</file>

<file path=xl/sharedStrings.xml><?xml version="1.0" encoding="utf-8"?>
<sst xmlns="http://schemas.openxmlformats.org/spreadsheetml/2006/main" count="223" uniqueCount="24">
  <si>
    <t>Interactions with Others: InTASC 3, 7, 10</t>
  </si>
  <si>
    <t>Punctuality/Attendance: InTASC 1, 9</t>
  </si>
  <si>
    <t>Attitude Toward Knowledge and Learning: InTASC 1, 4, 5, 9, 10</t>
  </si>
  <si>
    <t>Patience: InTASC 3, 10</t>
  </si>
  <si>
    <t>Respectful Attitude: InTASC 3, 7, 10</t>
  </si>
  <si>
    <t>17*</t>
  </si>
  <si>
    <t>*Transferred in most education courses - only one disposition rubric</t>
  </si>
  <si>
    <t>English/LA</t>
  </si>
  <si>
    <t>Average</t>
  </si>
  <si>
    <t>Elementary Education</t>
  </si>
  <si>
    <t>Mild Intervention</t>
  </si>
  <si>
    <t>High Ability</t>
  </si>
  <si>
    <t>Chor Mus</t>
  </si>
  <si>
    <t>PE</t>
  </si>
  <si>
    <t>History</t>
  </si>
  <si>
    <t>Inst Music</t>
  </si>
  <si>
    <t>Health</t>
  </si>
  <si>
    <t>Eng/LA</t>
  </si>
  <si>
    <t>El Ed</t>
  </si>
  <si>
    <t>MI</t>
  </si>
  <si>
    <t>HA</t>
  </si>
  <si>
    <t>Inst Mus</t>
  </si>
  <si>
    <t>ELL</t>
  </si>
  <si>
    <t>Modern 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</si>
</sst>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2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Students by Standard (Goal</a:t>
            </a:r>
            <a:r>
              <a:rPr lang="en-US" baseline="0"/>
              <a:t> - 3 or higher)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 Seniors'!$B$1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Seniors'!$A$2:$A$6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Seniors'!$B$2:$B$6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E0-4B93-BFD2-658E6365EF06}"/>
            </c:ext>
          </c:extLst>
        </c:ser>
        <c:ser>
          <c:idx val="1"/>
          <c:order val="1"/>
          <c:tx>
            <c:strRef>
              <c:f>'2020 Seniors'!$C$1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Seniors'!$A$2:$A$6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Seniors'!$C$2:$C$6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3.5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E0-4B93-BFD2-658E6365EF06}"/>
            </c:ext>
          </c:extLst>
        </c:ser>
        <c:ser>
          <c:idx val="2"/>
          <c:order val="2"/>
          <c:tx>
            <c:strRef>
              <c:f>'2020 Seniors'!$D$1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Seniors'!$A$2:$A$6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Seniors'!$D$2:$D$6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E0-4B93-BFD2-658E6365EF06}"/>
            </c:ext>
          </c:extLst>
        </c:ser>
        <c:ser>
          <c:idx val="3"/>
          <c:order val="3"/>
          <c:tx>
            <c:strRef>
              <c:f>'2020 Seniors'!$E$1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Seniors'!$A$2:$A$6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Seniors'!$E$2:$E$6</c:f>
              <c:numCache>
                <c:formatCode>General</c:formatCode>
                <c:ptCount val="5"/>
                <c:pt idx="0">
                  <c:v>3.5</c:v>
                </c:pt>
                <c:pt idx="1">
                  <c:v>3</c:v>
                </c:pt>
                <c:pt idx="2">
                  <c:v>2.5</c:v>
                </c:pt>
                <c:pt idx="3">
                  <c:v>3.5</c:v>
                </c:pt>
                <c:pt idx="4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E0-4B93-BFD2-658E6365EF06}"/>
            </c:ext>
          </c:extLst>
        </c:ser>
        <c:ser>
          <c:idx val="4"/>
          <c:order val="4"/>
          <c:tx>
            <c:strRef>
              <c:f>'2020 Seniors'!$F$1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Seniors'!$A$2:$A$6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Seniors'!$F$2:$F$6</c:f>
              <c:numCache>
                <c:formatCode>General</c:formatCode>
                <c:ptCount val="5"/>
                <c:pt idx="0">
                  <c:v>3.5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E0-4B93-BFD2-658E6365EF06}"/>
            </c:ext>
          </c:extLst>
        </c:ser>
        <c:ser>
          <c:idx val="5"/>
          <c:order val="5"/>
          <c:tx>
            <c:strRef>
              <c:f>'2020 Seniors'!$G$1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Seniors'!$A$2:$A$6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Seniors'!$G$2:$G$6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3.5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8E0-4B93-BFD2-658E6365EF06}"/>
            </c:ext>
          </c:extLst>
        </c:ser>
        <c:ser>
          <c:idx val="6"/>
          <c:order val="6"/>
          <c:tx>
            <c:strRef>
              <c:f>'2020 Seniors'!$H$1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Seniors'!$A$2:$A$6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Seniors'!$H$2:$H$6</c:f>
              <c:numCache>
                <c:formatCode>General</c:formatCode>
                <c:ptCount val="5"/>
                <c:pt idx="0">
                  <c:v>3.5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E0-4B93-BFD2-658E6365EF06}"/>
            </c:ext>
          </c:extLst>
        </c:ser>
        <c:ser>
          <c:idx val="7"/>
          <c:order val="7"/>
          <c:tx>
            <c:strRef>
              <c:f>'2020 Seniors'!$I$1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Seniors'!$A$2:$A$6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Seniors'!$I$2:$I$6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8E0-4B93-BFD2-658E6365EF06}"/>
            </c:ext>
          </c:extLst>
        </c:ser>
        <c:ser>
          <c:idx val="8"/>
          <c:order val="8"/>
          <c:tx>
            <c:strRef>
              <c:f>'2020 Seniors'!$J$1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Seniors'!$A$2:$A$6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Seniors'!$J$2:$J$6</c:f>
              <c:numCache>
                <c:formatCode>General</c:formatCode>
                <c:ptCount val="5"/>
                <c:pt idx="0">
                  <c:v>4</c:v>
                </c:pt>
                <c:pt idx="1">
                  <c:v>3.5</c:v>
                </c:pt>
                <c:pt idx="2">
                  <c:v>3</c:v>
                </c:pt>
                <c:pt idx="3">
                  <c:v>3</c:v>
                </c:pt>
                <c:pt idx="4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8E0-4B93-BFD2-658E6365EF06}"/>
            </c:ext>
          </c:extLst>
        </c:ser>
        <c:ser>
          <c:idx val="9"/>
          <c:order val="9"/>
          <c:tx>
            <c:strRef>
              <c:f>'2020 Seniors'!$K$1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Seniors'!$A$2:$A$6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Seniors'!$K$2:$K$6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8E0-4B93-BFD2-658E6365EF06}"/>
            </c:ext>
          </c:extLst>
        </c:ser>
        <c:ser>
          <c:idx val="10"/>
          <c:order val="10"/>
          <c:tx>
            <c:strRef>
              <c:f>'2020 Seniors'!$L$1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Seniors'!$A$2:$A$6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Seniors'!$L$2:$L$6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8E0-4B93-BFD2-658E6365EF06}"/>
            </c:ext>
          </c:extLst>
        </c:ser>
        <c:ser>
          <c:idx val="11"/>
          <c:order val="11"/>
          <c:tx>
            <c:strRef>
              <c:f>'2020 Seniors'!$M$1</c:f>
              <c:strCache>
                <c:ptCount val="1"/>
                <c:pt idx="0">
                  <c:v>12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Seniors'!$A$2:$A$6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Seniors'!$M$2:$M$6</c:f>
              <c:numCache>
                <c:formatCode>General</c:formatCode>
                <c:ptCount val="5"/>
                <c:pt idx="0">
                  <c:v>3.5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8E0-4B93-BFD2-658E6365EF06}"/>
            </c:ext>
          </c:extLst>
        </c:ser>
        <c:ser>
          <c:idx val="12"/>
          <c:order val="12"/>
          <c:tx>
            <c:strRef>
              <c:f>'2020 Seniors'!$N$1</c:f>
              <c:strCache>
                <c:ptCount val="1"/>
                <c:pt idx="0">
                  <c:v>13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Seniors'!$A$2:$A$6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Seniors'!$N$2:$N$6</c:f>
              <c:numCache>
                <c:formatCode>General</c:formatCode>
                <c:ptCount val="5"/>
                <c:pt idx="0">
                  <c:v>3.5</c:v>
                </c:pt>
                <c:pt idx="1">
                  <c:v>3.5</c:v>
                </c:pt>
                <c:pt idx="2">
                  <c:v>4</c:v>
                </c:pt>
                <c:pt idx="3">
                  <c:v>3.5</c:v>
                </c:pt>
                <c:pt idx="4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8E0-4B93-BFD2-658E6365EF06}"/>
            </c:ext>
          </c:extLst>
        </c:ser>
        <c:ser>
          <c:idx val="13"/>
          <c:order val="13"/>
          <c:tx>
            <c:strRef>
              <c:f>'2020 Seniors'!$O$1</c:f>
              <c:strCache>
                <c:ptCount val="1"/>
                <c:pt idx="0">
                  <c:v>14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Seniors'!$A$2:$A$6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Seniors'!$O$2:$O$6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8E0-4B93-BFD2-658E6365EF06}"/>
            </c:ext>
          </c:extLst>
        </c:ser>
        <c:ser>
          <c:idx val="14"/>
          <c:order val="14"/>
          <c:tx>
            <c:strRef>
              <c:f>'2020 Seniors'!$P$1</c:f>
              <c:strCache>
                <c:ptCount val="1"/>
                <c:pt idx="0">
                  <c:v>15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Seniors'!$A$2:$A$6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Seniors'!$P$2:$P$6</c:f>
              <c:numCache>
                <c:formatCode>General</c:formatCode>
                <c:ptCount val="5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8E0-4B93-BFD2-658E6365EF06}"/>
            </c:ext>
          </c:extLst>
        </c:ser>
        <c:ser>
          <c:idx val="15"/>
          <c:order val="15"/>
          <c:tx>
            <c:strRef>
              <c:f>'2020 Seniors'!$Q$1</c:f>
              <c:strCache>
                <c:ptCount val="1"/>
                <c:pt idx="0">
                  <c:v>16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Seniors'!$A$2:$A$6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Seniors'!$Q$2:$Q$6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8E0-4B93-BFD2-658E6365EF06}"/>
            </c:ext>
          </c:extLst>
        </c:ser>
        <c:ser>
          <c:idx val="16"/>
          <c:order val="16"/>
          <c:tx>
            <c:strRef>
              <c:f>'2020 Seniors'!$R$1</c:f>
              <c:strCache>
                <c:ptCount val="1"/>
                <c:pt idx="0">
                  <c:v>17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Seniors'!$A$2:$A$6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Seniors'!$R$2:$R$6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2.5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8E0-4B93-BFD2-658E6365EF06}"/>
            </c:ext>
          </c:extLst>
        </c:ser>
        <c:ser>
          <c:idx val="17"/>
          <c:order val="17"/>
          <c:tx>
            <c:strRef>
              <c:f>'2020 Seniors'!$S$1</c:f>
              <c:strCache>
                <c:ptCount val="1"/>
                <c:pt idx="0">
                  <c:v>18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Seniors'!$A$2:$A$6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Seniors'!$S$2:$S$6</c:f>
              <c:numCache>
                <c:formatCode>General</c:formatCode>
                <c:ptCount val="5"/>
                <c:pt idx="0">
                  <c:v>3.5</c:v>
                </c:pt>
                <c:pt idx="1">
                  <c:v>3</c:v>
                </c:pt>
                <c:pt idx="2">
                  <c:v>3</c:v>
                </c:pt>
                <c:pt idx="3">
                  <c:v>3.5</c:v>
                </c:pt>
                <c:pt idx="4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8E0-4B93-BFD2-658E6365EF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52410376"/>
        <c:axId val="252410768"/>
      </c:barChart>
      <c:catAx>
        <c:axId val="252410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410768"/>
        <c:crosses val="autoZero"/>
        <c:auto val="1"/>
        <c:lblAlgn val="ctr"/>
        <c:lblOffset val="100"/>
        <c:noMultiLvlLbl val="0"/>
      </c:catAx>
      <c:valAx>
        <c:axId val="25241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410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Health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Seniors by Major'!$A$58:$A$62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Seniors by Major'!$B$58:$B$62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04-49A0-B548-B1227402E51F}"/>
            </c:ext>
          </c:extLst>
        </c:ser>
        <c:ser>
          <c:idx val="1"/>
          <c:order val="1"/>
          <c:tx>
            <c:v>Student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Seniors by Major'!$A$58:$A$62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Seniors by Major'!$C$58:$C$62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2.5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04-49A0-B548-B1227402E51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67736392"/>
        <c:axId val="367737568"/>
      </c:barChart>
      <c:catAx>
        <c:axId val="367736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737568"/>
        <c:crosses val="autoZero"/>
        <c:auto val="1"/>
        <c:lblAlgn val="ctr"/>
        <c:lblOffset val="100"/>
        <c:noMultiLvlLbl val="0"/>
      </c:catAx>
      <c:valAx>
        <c:axId val="36773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736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Standards by Discipline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 Averages'!$B$1</c:f>
              <c:strCache>
                <c:ptCount val="1"/>
                <c:pt idx="0">
                  <c:v>Eng/LA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Averages'!$A$2:$A$6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Averages'!$B$2:$B$6</c:f>
              <c:numCache>
                <c:formatCode>0.00</c:formatCode>
                <c:ptCount val="5"/>
                <c:pt idx="0">
                  <c:v>3.25</c:v>
                </c:pt>
                <c:pt idx="1">
                  <c:v>3.5</c:v>
                </c:pt>
                <c:pt idx="2">
                  <c:v>3</c:v>
                </c:pt>
                <c:pt idx="3">
                  <c:v>3</c:v>
                </c:pt>
                <c:pt idx="4">
                  <c:v>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1A-4C2A-8E94-C0E5EA350A50}"/>
            </c:ext>
          </c:extLst>
        </c:ser>
        <c:ser>
          <c:idx val="1"/>
          <c:order val="1"/>
          <c:tx>
            <c:strRef>
              <c:f>'2020 Averages'!$C$1</c:f>
              <c:strCache>
                <c:ptCount val="1"/>
                <c:pt idx="0">
                  <c:v>El 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Averages'!$A$2:$A$6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Averages'!$C$2:$C$6</c:f>
              <c:numCache>
                <c:formatCode>0.00</c:formatCode>
                <c:ptCount val="5"/>
                <c:pt idx="0">
                  <c:v>3.6875</c:v>
                </c:pt>
                <c:pt idx="1">
                  <c:v>3.5625</c:v>
                </c:pt>
                <c:pt idx="2">
                  <c:v>3.3125</c:v>
                </c:pt>
                <c:pt idx="3">
                  <c:v>3.5625</c:v>
                </c:pt>
                <c:pt idx="4">
                  <c:v>3.625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1A-4C2A-8E94-C0E5EA350A50}"/>
            </c:ext>
          </c:extLst>
        </c:ser>
        <c:ser>
          <c:idx val="2"/>
          <c:order val="2"/>
          <c:tx>
            <c:strRef>
              <c:f>'2020 Averages'!$D$1</c:f>
              <c:strCache>
                <c:ptCount val="1"/>
                <c:pt idx="0">
                  <c:v>MI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Averages'!$A$2:$A$6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Averages'!$D$2:$D$6</c:f>
              <c:numCache>
                <c:formatCode>0.00</c:formatCode>
                <c:ptCount val="5"/>
                <c:pt idx="0">
                  <c:v>3.8</c:v>
                </c:pt>
                <c:pt idx="1">
                  <c:v>3.5</c:v>
                </c:pt>
                <c:pt idx="2">
                  <c:v>3.1</c:v>
                </c:pt>
                <c:pt idx="3">
                  <c:v>3.5</c:v>
                </c:pt>
                <c:pt idx="4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1A-4C2A-8E94-C0E5EA350A50}"/>
            </c:ext>
          </c:extLst>
        </c:ser>
        <c:ser>
          <c:idx val="3"/>
          <c:order val="3"/>
          <c:tx>
            <c:strRef>
              <c:f>'2020 Averages'!$E$1</c:f>
              <c:strCache>
                <c:ptCount val="1"/>
                <c:pt idx="0">
                  <c:v>HA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Averages'!$A$2:$A$6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Averages'!$E$2:$E$6</c:f>
              <c:numCache>
                <c:formatCode>0.00</c:formatCode>
                <c:ptCount val="5"/>
                <c:pt idx="0">
                  <c:v>3.5</c:v>
                </c:pt>
                <c:pt idx="1">
                  <c:v>3.6666666666666665</c:v>
                </c:pt>
                <c:pt idx="2">
                  <c:v>3.6666666666666665</c:v>
                </c:pt>
                <c:pt idx="3">
                  <c:v>3.6666666666666665</c:v>
                </c:pt>
                <c:pt idx="4">
                  <c:v>3.6666666666666665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1A-4C2A-8E94-C0E5EA350A50}"/>
            </c:ext>
          </c:extLst>
        </c:ser>
        <c:ser>
          <c:idx val="4"/>
          <c:order val="4"/>
          <c:tx>
            <c:strRef>
              <c:f>'2020 Averages'!$F$1</c:f>
              <c:strCache>
                <c:ptCount val="1"/>
                <c:pt idx="0">
                  <c:v>Chor Mus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Averages'!$A$2:$A$6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Averages'!$F$2:$F$6</c:f>
              <c:numCache>
                <c:formatCode>0.00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1A-4C2A-8E94-C0E5EA350A50}"/>
            </c:ext>
          </c:extLst>
        </c:ser>
        <c:ser>
          <c:idx val="5"/>
          <c:order val="5"/>
          <c:tx>
            <c:strRef>
              <c:f>'2020 Averages'!$G$1</c:f>
              <c:strCache>
                <c:ptCount val="1"/>
                <c:pt idx="0">
                  <c:v>PE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Averages'!$A$2:$A$6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Averages'!$G$2:$G$6</c:f>
              <c:numCache>
                <c:formatCode>0.00</c:formatCode>
                <c:ptCount val="5"/>
                <c:pt idx="0">
                  <c:v>3.5</c:v>
                </c:pt>
                <c:pt idx="1">
                  <c:v>3</c:v>
                </c:pt>
                <c:pt idx="2">
                  <c:v>2.75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31A-4C2A-8E94-C0E5EA350A50}"/>
            </c:ext>
          </c:extLst>
        </c:ser>
        <c:ser>
          <c:idx val="6"/>
          <c:order val="6"/>
          <c:tx>
            <c:strRef>
              <c:f>'2020 Averages'!$H$1</c:f>
              <c:strCache>
                <c:ptCount val="1"/>
                <c:pt idx="0">
                  <c:v>History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Averages'!$A$2:$A$6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Averages'!$H$2:$H$6</c:f>
              <c:numCache>
                <c:formatCode>0.00</c:formatCode>
                <c:ptCount val="5"/>
                <c:pt idx="0">
                  <c:v>3.5</c:v>
                </c:pt>
                <c:pt idx="1">
                  <c:v>3.3333333333333335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31A-4C2A-8E94-C0E5EA350A50}"/>
            </c:ext>
          </c:extLst>
        </c:ser>
        <c:ser>
          <c:idx val="7"/>
          <c:order val="7"/>
          <c:tx>
            <c:strRef>
              <c:f>'2020 Averages'!$I$1</c:f>
              <c:strCache>
                <c:ptCount val="1"/>
                <c:pt idx="0">
                  <c:v>Inst Mus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Averages'!$A$2:$A$6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Averages'!$I$2:$I$6</c:f>
              <c:numCache>
                <c:formatCode>0.00</c:formatCode>
                <c:ptCount val="5"/>
                <c:pt idx="0">
                  <c:v>3</c:v>
                </c:pt>
                <c:pt idx="1">
                  <c:v>3</c:v>
                </c:pt>
                <c:pt idx="2">
                  <c:v>2.5</c:v>
                </c:pt>
                <c:pt idx="3">
                  <c:v>2.75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31A-4C2A-8E94-C0E5EA350A50}"/>
            </c:ext>
          </c:extLst>
        </c:ser>
        <c:ser>
          <c:idx val="8"/>
          <c:order val="8"/>
          <c:tx>
            <c:strRef>
              <c:f>'2020 Averages'!$J$1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Averages'!$A$2:$A$6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Averages'!$J$2:$J$6</c:f>
              <c:numCache>
                <c:formatCode>0.00</c:formatCode>
                <c:ptCount val="5"/>
                <c:pt idx="0">
                  <c:v>3.5</c:v>
                </c:pt>
                <c:pt idx="1">
                  <c:v>3</c:v>
                </c:pt>
                <c:pt idx="2">
                  <c:v>2.75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31A-4C2A-8E94-C0E5EA350A5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54052368"/>
        <c:axId val="254051976"/>
      </c:barChart>
      <c:catAx>
        <c:axId val="25405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051976"/>
        <c:crosses val="autoZero"/>
        <c:auto val="1"/>
        <c:lblAlgn val="ctr"/>
        <c:lblOffset val="100"/>
        <c:noMultiLvlLbl val="0"/>
      </c:catAx>
      <c:valAx>
        <c:axId val="254051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05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Students by Standard (Goal</a:t>
            </a:r>
            <a:r>
              <a:rPr lang="en-US" baseline="0"/>
              <a:t> - 3 or higher)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 Seniors'!$B$1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Seniors'!$A$2:$A$6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Seniors'!$B$2:$B$6</c:f>
              <c:numCache>
                <c:formatCode>General</c:formatCode>
                <c:ptCount val="5"/>
                <c:pt idx="0">
                  <c:v>2.5</c:v>
                </c:pt>
                <c:pt idx="1">
                  <c:v>3</c:v>
                </c:pt>
                <c:pt idx="2">
                  <c:v>3</c:v>
                </c:pt>
                <c:pt idx="3">
                  <c:v>2.5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0C-4645-BF4F-983B5BA2719C}"/>
            </c:ext>
          </c:extLst>
        </c:ser>
        <c:ser>
          <c:idx val="1"/>
          <c:order val="1"/>
          <c:tx>
            <c:strRef>
              <c:f>'2019 Seniors'!$C$1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Seniors'!$A$2:$A$6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Seniors'!$C$2:$C$6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0C-4645-BF4F-983B5BA2719C}"/>
            </c:ext>
          </c:extLst>
        </c:ser>
        <c:ser>
          <c:idx val="2"/>
          <c:order val="2"/>
          <c:tx>
            <c:strRef>
              <c:f>'2019 Seniors'!$D$1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Seniors'!$A$2:$A$6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Seniors'!$D$2:$D$6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0C-4645-BF4F-983B5BA2719C}"/>
            </c:ext>
          </c:extLst>
        </c:ser>
        <c:ser>
          <c:idx val="3"/>
          <c:order val="3"/>
          <c:tx>
            <c:strRef>
              <c:f>'2019 Seniors'!$E$1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Seniors'!$A$2:$A$6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Seniors'!$E$2:$E$6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2.5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0C-4645-BF4F-983B5BA2719C}"/>
            </c:ext>
          </c:extLst>
        </c:ser>
        <c:ser>
          <c:idx val="4"/>
          <c:order val="4"/>
          <c:tx>
            <c:strRef>
              <c:f>'2019 Seniors'!$F$1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Seniors'!$A$2:$A$6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Seniors'!$F$2:$F$6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3.5</c:v>
                </c:pt>
                <c:pt idx="4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0C-4645-BF4F-983B5BA2719C}"/>
            </c:ext>
          </c:extLst>
        </c:ser>
        <c:ser>
          <c:idx val="5"/>
          <c:order val="5"/>
          <c:tx>
            <c:strRef>
              <c:f>'2019 Seniors'!$G$1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Seniors'!$A$2:$A$6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Seniors'!$G$2:$G$6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80C-4645-BF4F-983B5BA2719C}"/>
            </c:ext>
          </c:extLst>
        </c:ser>
        <c:ser>
          <c:idx val="6"/>
          <c:order val="6"/>
          <c:tx>
            <c:strRef>
              <c:f>'2019 Seniors'!$H$1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Seniors'!$A$2:$A$6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Seniors'!$H$2:$H$6</c:f>
              <c:numCache>
                <c:formatCode>General</c:formatCode>
                <c:ptCount val="5"/>
                <c:pt idx="0">
                  <c:v>2.5</c:v>
                </c:pt>
                <c:pt idx="1">
                  <c:v>3</c:v>
                </c:pt>
                <c:pt idx="2">
                  <c:v>2.5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80C-4645-BF4F-983B5BA2719C}"/>
            </c:ext>
          </c:extLst>
        </c:ser>
        <c:ser>
          <c:idx val="7"/>
          <c:order val="7"/>
          <c:tx>
            <c:strRef>
              <c:f>'2019 Seniors'!$I$1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Seniors'!$A$2:$A$6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Seniors'!$I$2:$I$6</c:f>
              <c:numCache>
                <c:formatCode>General</c:formatCode>
                <c:ptCount val="5"/>
                <c:pt idx="0">
                  <c:v>3.5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80C-4645-BF4F-983B5BA2719C}"/>
            </c:ext>
          </c:extLst>
        </c:ser>
        <c:ser>
          <c:idx val="8"/>
          <c:order val="8"/>
          <c:tx>
            <c:strRef>
              <c:f>'2019 Seniors'!$J$1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Seniors'!$A$2:$A$6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Seniors'!$J$2:$J$6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80C-4645-BF4F-983B5BA2719C}"/>
            </c:ext>
          </c:extLst>
        </c:ser>
        <c:ser>
          <c:idx val="9"/>
          <c:order val="9"/>
          <c:tx>
            <c:strRef>
              <c:f>'2019 Seniors'!$K$1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Seniors'!$A$2:$A$6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Seniors'!$K$2:$K$6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80C-4645-BF4F-983B5BA2719C}"/>
            </c:ext>
          </c:extLst>
        </c:ser>
        <c:ser>
          <c:idx val="10"/>
          <c:order val="10"/>
          <c:tx>
            <c:strRef>
              <c:f>'2019 Seniors'!$L$1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Seniors'!$A$2:$A$6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Seniors'!$L$2:$L$6</c:f>
              <c:numCache>
                <c:formatCode>General</c:formatCode>
                <c:ptCount val="5"/>
                <c:pt idx="0">
                  <c:v>2.5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80C-4645-BF4F-983B5BA2719C}"/>
            </c:ext>
          </c:extLst>
        </c:ser>
        <c:ser>
          <c:idx val="11"/>
          <c:order val="11"/>
          <c:tx>
            <c:strRef>
              <c:f>'2019 Seniors'!$M$1</c:f>
              <c:strCache>
                <c:ptCount val="1"/>
                <c:pt idx="0">
                  <c:v>12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Seniors'!$A$2:$A$6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Seniors'!$M$2:$M$6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80C-4645-BF4F-983B5BA2719C}"/>
            </c:ext>
          </c:extLst>
        </c:ser>
        <c:ser>
          <c:idx val="12"/>
          <c:order val="12"/>
          <c:tx>
            <c:strRef>
              <c:f>'2019 Seniors'!$N$1</c:f>
              <c:strCache>
                <c:ptCount val="1"/>
                <c:pt idx="0">
                  <c:v>13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Seniors'!$A$2:$A$6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Seniors'!$N$2:$N$6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2.5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80C-4645-BF4F-983B5BA2719C}"/>
            </c:ext>
          </c:extLst>
        </c:ser>
        <c:ser>
          <c:idx val="13"/>
          <c:order val="13"/>
          <c:tx>
            <c:strRef>
              <c:f>'2019 Seniors'!$O$1</c:f>
              <c:strCache>
                <c:ptCount val="1"/>
                <c:pt idx="0">
                  <c:v>14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Seniors'!$A$2:$A$6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Seniors'!$O$2:$O$6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80C-4645-BF4F-983B5BA2719C}"/>
            </c:ext>
          </c:extLst>
        </c:ser>
        <c:ser>
          <c:idx val="14"/>
          <c:order val="14"/>
          <c:tx>
            <c:strRef>
              <c:f>'2019 Seniors'!$P$1</c:f>
              <c:strCache>
                <c:ptCount val="1"/>
                <c:pt idx="0">
                  <c:v>15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Seniors'!$A$2:$A$6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Seniors'!$P$2:$P$6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2.5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80C-4645-BF4F-983B5BA2719C}"/>
            </c:ext>
          </c:extLst>
        </c:ser>
        <c:ser>
          <c:idx val="15"/>
          <c:order val="15"/>
          <c:tx>
            <c:strRef>
              <c:f>'2019 Seniors'!$Q$1</c:f>
              <c:strCache>
                <c:ptCount val="1"/>
                <c:pt idx="0">
                  <c:v>16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Seniors'!$A$2:$A$6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Seniors'!$Q$2:$Q$6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3.5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80C-4645-BF4F-983B5BA2719C}"/>
            </c:ext>
          </c:extLst>
        </c:ser>
        <c:ser>
          <c:idx val="16"/>
          <c:order val="16"/>
          <c:tx>
            <c:strRef>
              <c:f>'2019 Seniors'!$R$1</c:f>
              <c:strCache>
                <c:ptCount val="1"/>
                <c:pt idx="0">
                  <c:v>17*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Seniors'!$A$2:$A$6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Seniors'!$R$2:$R$6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80C-4645-BF4F-983B5BA2719C}"/>
            </c:ext>
          </c:extLst>
        </c:ser>
        <c:ser>
          <c:idx val="17"/>
          <c:order val="17"/>
          <c:tx>
            <c:strRef>
              <c:f>'2019 Seniors'!$S$1</c:f>
              <c:strCache>
                <c:ptCount val="1"/>
                <c:pt idx="0">
                  <c:v>18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Seniors'!$A$2:$A$6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Seniors'!$S$2:$S$6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80C-4645-BF4F-983B5BA271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2454920"/>
        <c:axId val="172455704"/>
      </c:barChart>
      <c:catAx>
        <c:axId val="172454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5704"/>
        <c:crosses val="autoZero"/>
        <c:auto val="1"/>
        <c:lblAlgn val="ctr"/>
        <c:lblOffset val="100"/>
        <c:noMultiLvlLbl val="0"/>
      </c:catAx>
      <c:valAx>
        <c:axId val="172455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4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Physical Education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Seniors by Major'!$A$2:$A$6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Seniors by Major'!$B$2:$B$6</c:f>
              <c:numCache>
                <c:formatCode>General</c:formatCode>
                <c:ptCount val="5"/>
                <c:pt idx="0">
                  <c:v>2.5</c:v>
                </c:pt>
                <c:pt idx="1">
                  <c:v>3</c:v>
                </c:pt>
                <c:pt idx="2">
                  <c:v>3</c:v>
                </c:pt>
                <c:pt idx="3">
                  <c:v>2.5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34-4A26-9B48-6B5CCCA01D49}"/>
            </c:ext>
          </c:extLst>
        </c:ser>
        <c:ser>
          <c:idx val="1"/>
          <c:order val="1"/>
          <c:tx>
            <c:v>Student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Seniors by Major'!$A$2:$A$6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Seniors by Major'!$C$2:$C$6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34-4A26-9B48-6B5CCCA01D4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6939256"/>
        <c:axId val="176938864"/>
      </c:barChart>
      <c:catAx>
        <c:axId val="176939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38864"/>
        <c:crosses val="autoZero"/>
        <c:auto val="1"/>
        <c:lblAlgn val="ctr"/>
        <c:lblOffset val="100"/>
        <c:noMultiLvlLbl val="0"/>
      </c:catAx>
      <c:valAx>
        <c:axId val="17693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39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Elementary Education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Seniors by Major'!$A$9:$A$13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Seniors by Major'!$B$9:$B$13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93-4298-8B32-164996FB7DBB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Seniors by Major'!$A$9:$A$13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Seniors by Major'!$C$9:$C$13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93-4298-8B32-164996FB7DBB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Seniors by Major'!$A$9:$A$13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Seniors by Major'!$D$9:$D$13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2.5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93-4298-8B32-164996FB7DBB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Seniors by Major'!$A$9:$A$13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Seniors by Major'!$E$9:$E$13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3.5</c:v>
                </c:pt>
                <c:pt idx="4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93-4298-8B32-164996FB7DBB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Seniors by Major'!$A$9:$A$13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Seniors by Major'!$F$9:$F$13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93-4298-8B32-164996FB7DBB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Seniors by Major'!$A$9:$A$13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Seniors by Major'!$G$9:$G$13</c:f>
              <c:numCache>
                <c:formatCode>General</c:formatCode>
                <c:ptCount val="5"/>
                <c:pt idx="0">
                  <c:v>2.5</c:v>
                </c:pt>
                <c:pt idx="1">
                  <c:v>3</c:v>
                </c:pt>
                <c:pt idx="2">
                  <c:v>2.5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93-4298-8B32-164996FB7DBB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Seniors by Major'!$A$9:$A$13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Seniors by Major'!$H$9:$H$13</c:f>
              <c:numCache>
                <c:formatCode>General</c:formatCode>
                <c:ptCount val="5"/>
                <c:pt idx="0">
                  <c:v>3.5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93-4298-8B32-164996FB7DBB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Seniors by Major'!$A$9:$A$13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Seniors by Major'!$I$9:$I$13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93-4298-8B32-164996FB7DBB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Seniors by Major'!$A$9:$A$13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Seniors by Major'!$J$9:$J$13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93-4298-8B32-164996FB7DBB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Seniors by Major'!$A$9:$A$13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Seniors by Major'!$K$9:$K$13</c:f>
              <c:numCache>
                <c:formatCode>General</c:formatCode>
                <c:ptCount val="5"/>
                <c:pt idx="0">
                  <c:v>2.5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93-4298-8B32-164996FB7DBB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Seniors by Major'!$A$9:$A$13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Seniors by Major'!$L$9:$L$13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A93-4298-8B32-164996FB7DBB}"/>
            </c:ext>
          </c:extLst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Seniors by Major'!$A$9:$A$13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Seniors by Major'!$M$9:$M$13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2.5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A93-4298-8B32-164996FB7DBB}"/>
            </c:ext>
          </c:extLst>
        </c:ser>
        <c:ser>
          <c:idx val="12"/>
          <c:order val="12"/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Seniors by Major'!$A$9:$A$13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Seniors by Major'!$N$9:$N$13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A93-4298-8B32-164996FB7DB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6943960"/>
        <c:axId val="176945136"/>
      </c:barChart>
      <c:catAx>
        <c:axId val="176943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45136"/>
        <c:crosses val="autoZero"/>
        <c:auto val="1"/>
        <c:lblAlgn val="ctr"/>
        <c:lblOffset val="100"/>
        <c:noMultiLvlLbl val="0"/>
      </c:catAx>
      <c:valAx>
        <c:axId val="17694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43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High Ability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Seniors by Major'!$A$16:$A$20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Seniors by Major'!$B$16:$B$20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F5-4E97-AD5A-457459E94D27}"/>
            </c:ext>
          </c:extLst>
        </c:ser>
        <c:ser>
          <c:idx val="1"/>
          <c:order val="1"/>
          <c:tx>
            <c:v>Student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Seniors by Major'!$A$16:$A$20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Seniors by Major'!$C$16:$C$20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F5-4E97-AD5A-457459E94D27}"/>
            </c:ext>
          </c:extLst>
        </c:ser>
        <c:ser>
          <c:idx val="2"/>
          <c:order val="2"/>
          <c:tx>
            <c:v>Student 3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Seniors by Major'!$A$16:$A$20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Seniors by Major'!$D$16:$D$20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2.5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F5-4E97-AD5A-457459E94D27}"/>
            </c:ext>
          </c:extLst>
        </c:ser>
        <c:ser>
          <c:idx val="3"/>
          <c:order val="3"/>
          <c:tx>
            <c:v>Student 4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Seniors by Major'!$A$16:$A$20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Seniors by Major'!$E$16:$E$20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F5-4E97-AD5A-457459E94D27}"/>
            </c:ext>
          </c:extLst>
        </c:ser>
        <c:ser>
          <c:idx val="4"/>
          <c:order val="4"/>
          <c:tx>
            <c:v>Student 5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Seniors by Major'!$A$16:$A$20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Seniors by Major'!$F$16:$F$20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F5-4E97-AD5A-457459E94D27}"/>
            </c:ext>
          </c:extLst>
        </c:ser>
        <c:ser>
          <c:idx val="5"/>
          <c:order val="5"/>
          <c:tx>
            <c:v>Student 6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Seniors by Major'!$A$16:$A$20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Seniors by Major'!$G$16:$G$20</c:f>
              <c:numCache>
                <c:formatCode>General</c:formatCode>
                <c:ptCount val="5"/>
                <c:pt idx="0">
                  <c:v>2.5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8F5-4E97-AD5A-457459E94D27}"/>
            </c:ext>
          </c:extLst>
        </c:ser>
        <c:ser>
          <c:idx val="6"/>
          <c:order val="6"/>
          <c:tx>
            <c:v>Student 7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Seniors by Major'!$A$16:$A$20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Seniors by Major'!$H$16:$H$20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8F5-4E97-AD5A-457459E94D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6945920"/>
        <c:axId val="176947096"/>
      </c:barChart>
      <c:catAx>
        <c:axId val="17694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47096"/>
        <c:crosses val="autoZero"/>
        <c:auto val="1"/>
        <c:lblAlgn val="ctr"/>
        <c:lblOffset val="100"/>
        <c:noMultiLvlLbl val="0"/>
      </c:catAx>
      <c:valAx>
        <c:axId val="176947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45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Mild Intervention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Seniors by Major'!$A$23:$A$27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Seniors by Major'!$B$23:$B$27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3.5</c:v>
                </c:pt>
                <c:pt idx="4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71-45A1-8B29-917D73A5BB0D}"/>
            </c:ext>
          </c:extLst>
        </c:ser>
        <c:ser>
          <c:idx val="1"/>
          <c:order val="1"/>
          <c:tx>
            <c:v>Student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Seniors by Major'!$A$23:$A$27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Seniors by Major'!$C$23:$C$27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2.5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71-45A1-8B29-917D73A5BB0D}"/>
            </c:ext>
          </c:extLst>
        </c:ser>
        <c:ser>
          <c:idx val="2"/>
          <c:order val="2"/>
          <c:tx>
            <c:v>Student 3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Seniors by Major'!$A$23:$A$27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Seniors by Major'!$D$23:$D$27</c:f>
              <c:numCache>
                <c:formatCode>General</c:formatCode>
                <c:ptCount val="5"/>
                <c:pt idx="0">
                  <c:v>2.5</c:v>
                </c:pt>
                <c:pt idx="1">
                  <c:v>3</c:v>
                </c:pt>
                <c:pt idx="2">
                  <c:v>2.5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71-45A1-8B29-917D73A5BB0D}"/>
            </c:ext>
          </c:extLst>
        </c:ser>
        <c:ser>
          <c:idx val="3"/>
          <c:order val="3"/>
          <c:tx>
            <c:v>Student 4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Seniors by Major'!$A$23:$A$27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Seniors by Major'!$E$23:$E$27</c:f>
              <c:numCache>
                <c:formatCode>General</c:formatCode>
                <c:ptCount val="5"/>
                <c:pt idx="0">
                  <c:v>3.5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71-45A1-8B29-917D73A5BB0D}"/>
            </c:ext>
          </c:extLst>
        </c:ser>
        <c:ser>
          <c:idx val="4"/>
          <c:order val="4"/>
          <c:tx>
            <c:v>Student 5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Seniors by Major'!$A$23:$A$27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Seniors by Major'!$F$23:$F$27</c:f>
              <c:numCache>
                <c:formatCode>General</c:formatCode>
                <c:ptCount val="5"/>
                <c:pt idx="0">
                  <c:v>2.5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71-45A1-8B29-917D73A5BB0D}"/>
            </c:ext>
          </c:extLst>
        </c:ser>
        <c:ser>
          <c:idx val="5"/>
          <c:order val="5"/>
          <c:tx>
            <c:v>Student 6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Seniors by Major'!$A$23:$A$27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Seniors by Major'!$G$23:$G$27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971-45A1-8B29-917D73A5BB0D}"/>
            </c:ext>
          </c:extLst>
        </c:ser>
        <c:ser>
          <c:idx val="6"/>
          <c:order val="6"/>
          <c:tx>
            <c:v>Student 7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Seniors by Major'!$A$23:$A$27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Seniors by Major'!$H$23:$H$27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2.5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71-45A1-8B29-917D73A5BB0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6947880"/>
        <c:axId val="176949056"/>
      </c:barChart>
      <c:catAx>
        <c:axId val="176947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49056"/>
        <c:crosses val="autoZero"/>
        <c:auto val="1"/>
        <c:lblAlgn val="ctr"/>
        <c:lblOffset val="100"/>
        <c:noMultiLvlLbl val="0"/>
      </c:catAx>
      <c:valAx>
        <c:axId val="17694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47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English/Language Arts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Seniors by Major'!$A$37:$A$41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Seniors by Major'!$B$37:$B$41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2.5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5A-472A-9950-A757C84152E5}"/>
            </c:ext>
          </c:extLst>
        </c:ser>
        <c:ser>
          <c:idx val="1"/>
          <c:order val="1"/>
          <c:tx>
            <c:v>Student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Seniors by Major'!$A$37:$A$41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Seniors by Major'!$C$37:$C$41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5A-472A-9950-A757C84152E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6951016"/>
        <c:axId val="176952192"/>
      </c:barChart>
      <c:catAx>
        <c:axId val="176951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52192"/>
        <c:crosses val="autoZero"/>
        <c:auto val="1"/>
        <c:lblAlgn val="ctr"/>
        <c:lblOffset val="100"/>
        <c:noMultiLvlLbl val="0"/>
      </c:catAx>
      <c:valAx>
        <c:axId val="17695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51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Modern Language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Seniors by Major'!$A$44:$A$48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Seniors by Major'!$B$44:$B$48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3.5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4B-4B7C-B689-7951185F3F4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6952584"/>
        <c:axId val="176953760"/>
      </c:barChart>
      <c:catAx>
        <c:axId val="176952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53760"/>
        <c:crosses val="autoZero"/>
        <c:auto val="1"/>
        <c:lblAlgn val="ctr"/>
        <c:lblOffset val="100"/>
        <c:noMultiLvlLbl val="0"/>
      </c:catAx>
      <c:valAx>
        <c:axId val="17695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52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English Language Learners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Seniors by Major'!$A$30:$A$34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Seniors by Major'!$B$30:$B$34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CB-40D8-8CE3-A23A1F44D94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6947488"/>
        <c:axId val="176942000"/>
      </c:barChart>
      <c:catAx>
        <c:axId val="17694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42000"/>
        <c:crosses val="autoZero"/>
        <c:auto val="1"/>
        <c:lblAlgn val="ctr"/>
        <c:lblOffset val="100"/>
        <c:noMultiLvlLbl val="0"/>
      </c:catAx>
      <c:valAx>
        <c:axId val="17694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47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English/LA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Seniors by Major'!$A$2:$A$6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Seniors by Major'!$B$2:$B$6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EC-4C95-900D-6BABB67D6AAA}"/>
            </c:ext>
          </c:extLst>
        </c:ser>
        <c:ser>
          <c:idx val="1"/>
          <c:order val="1"/>
          <c:tx>
            <c:v>Student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Seniors by Major'!$A$2:$A$6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Seniors by Major'!$C$2:$C$6</c:f>
              <c:numCache>
                <c:formatCode>General</c:formatCode>
                <c:ptCount val="5"/>
                <c:pt idx="0">
                  <c:v>3.5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EC-4C95-900D-6BABB67D6AA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63115856"/>
        <c:axId val="175347288"/>
      </c:barChart>
      <c:catAx>
        <c:axId val="26311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347288"/>
        <c:crosses val="autoZero"/>
        <c:auto val="1"/>
        <c:lblAlgn val="ctr"/>
        <c:lblOffset val="100"/>
        <c:noMultiLvlLbl val="0"/>
      </c:catAx>
      <c:valAx>
        <c:axId val="175347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311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Standards by Discipline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 Averages'!$B$1</c:f>
              <c:strCache>
                <c:ptCount val="1"/>
                <c:pt idx="0">
                  <c:v>PE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Averages'!$A$2:$A$6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Averages'!$B$2:$B$6</c:f>
              <c:numCache>
                <c:formatCode>General</c:formatCode>
                <c:ptCount val="5"/>
                <c:pt idx="0">
                  <c:v>2.25</c:v>
                </c:pt>
                <c:pt idx="1">
                  <c:v>2.5</c:v>
                </c:pt>
                <c:pt idx="2">
                  <c:v>2.5</c:v>
                </c:pt>
                <c:pt idx="3">
                  <c:v>2.25</c:v>
                </c:pt>
                <c:pt idx="4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FB-434B-A5A2-1BAB3A1D45FF}"/>
            </c:ext>
          </c:extLst>
        </c:ser>
        <c:ser>
          <c:idx val="1"/>
          <c:order val="1"/>
          <c:tx>
            <c:strRef>
              <c:f>'2019 Averages'!$C$1</c:f>
              <c:strCache>
                <c:ptCount val="1"/>
                <c:pt idx="0">
                  <c:v>El 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Averages'!$A$2:$A$6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Averages'!$C$2:$C$6</c:f>
              <c:numCache>
                <c:formatCode>0.00</c:formatCode>
                <c:ptCount val="5"/>
                <c:pt idx="0">
                  <c:v>3.1923076923076925</c:v>
                </c:pt>
                <c:pt idx="1">
                  <c:v>3.3076923076923075</c:v>
                </c:pt>
                <c:pt idx="2">
                  <c:v>3.1538461538461537</c:v>
                </c:pt>
                <c:pt idx="3">
                  <c:v>3.3846153846153846</c:v>
                </c:pt>
                <c:pt idx="4">
                  <c:v>3.3846153846153846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FB-434B-A5A2-1BAB3A1D45FF}"/>
            </c:ext>
          </c:extLst>
        </c:ser>
        <c:ser>
          <c:idx val="2"/>
          <c:order val="2"/>
          <c:tx>
            <c:strRef>
              <c:f>'2019 Averages'!$D$1</c:f>
              <c:strCache>
                <c:ptCount val="1"/>
                <c:pt idx="0">
                  <c:v>MI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Averages'!$A$2:$A$6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Averages'!$D$2:$D$6</c:f>
              <c:numCache>
                <c:formatCode>0.00</c:formatCode>
                <c:ptCount val="5"/>
                <c:pt idx="0">
                  <c:v>3.2142857142857144</c:v>
                </c:pt>
                <c:pt idx="1">
                  <c:v>3.2857142857142856</c:v>
                </c:pt>
                <c:pt idx="2">
                  <c:v>3.2857142857142856</c:v>
                </c:pt>
                <c:pt idx="3">
                  <c:v>3.3571428571428572</c:v>
                </c:pt>
                <c:pt idx="4">
                  <c:v>3.3571428571428572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FB-434B-A5A2-1BAB3A1D45FF}"/>
            </c:ext>
          </c:extLst>
        </c:ser>
        <c:ser>
          <c:idx val="3"/>
          <c:order val="3"/>
          <c:tx>
            <c:strRef>
              <c:f>'2019 Averages'!$E$1</c:f>
              <c:strCache>
                <c:ptCount val="1"/>
                <c:pt idx="0">
                  <c:v>HA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Averages'!$A$2:$A$6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Averages'!$E$2:$E$6</c:f>
              <c:numCache>
                <c:formatCode>0.00</c:formatCode>
                <c:ptCount val="5"/>
                <c:pt idx="0">
                  <c:v>2.9285714285714284</c:v>
                </c:pt>
                <c:pt idx="1">
                  <c:v>3.1428571428571428</c:v>
                </c:pt>
                <c:pt idx="2">
                  <c:v>2.7857142857142856</c:v>
                </c:pt>
                <c:pt idx="3">
                  <c:v>3.2142857142857144</c:v>
                </c:pt>
                <c:pt idx="4">
                  <c:v>3.2142857142857144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FB-434B-A5A2-1BAB3A1D45FF}"/>
            </c:ext>
          </c:extLst>
        </c:ser>
        <c:ser>
          <c:idx val="4"/>
          <c:order val="4"/>
          <c:tx>
            <c:strRef>
              <c:f>'2019 Averages'!$F$1</c:f>
              <c:strCache>
                <c:ptCount val="1"/>
                <c:pt idx="0">
                  <c:v>ELL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Averages'!$A$2:$A$6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Averages'!$F$2:$F$6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FB-434B-A5A2-1BAB3A1D45FF}"/>
            </c:ext>
          </c:extLst>
        </c:ser>
        <c:ser>
          <c:idx val="5"/>
          <c:order val="5"/>
          <c:tx>
            <c:strRef>
              <c:f>'2019 Averages'!$G$1</c:f>
              <c:strCache>
                <c:ptCount val="1"/>
                <c:pt idx="0">
                  <c:v>Eng/LA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Averages'!$A$2:$A$6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Averages'!$G$2:$G$6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3.25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2FB-434B-A5A2-1BAB3A1D45FF}"/>
            </c:ext>
          </c:extLst>
        </c:ser>
        <c:ser>
          <c:idx val="6"/>
          <c:order val="6"/>
          <c:tx>
            <c:strRef>
              <c:f>'2019 Averages'!$H$1</c:f>
              <c:strCache>
                <c:ptCount val="1"/>
                <c:pt idx="0">
                  <c:v>Modern Lang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Averages'!$A$2:$A$6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'2019 Averages'!$H$2:$H$6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3.5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2FB-434B-A5A2-1BAB3A1D45F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54998120"/>
        <c:axId val="254999296"/>
      </c:barChart>
      <c:catAx>
        <c:axId val="254998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999296"/>
        <c:crosses val="autoZero"/>
        <c:auto val="1"/>
        <c:lblAlgn val="ctr"/>
        <c:lblOffset val="100"/>
        <c:noMultiLvlLbl val="0"/>
      </c:catAx>
      <c:valAx>
        <c:axId val="25499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998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Students by Standards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 Grads'!$B$1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'2018 Grads'!$B$2:$B$6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BD-482E-BC9A-BB20464C9554}"/>
            </c:ext>
          </c:extLst>
        </c:ser>
        <c:ser>
          <c:idx val="1"/>
          <c:order val="1"/>
          <c:tx>
            <c:strRef>
              <c:f>'2018 Grads'!$C$1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'2018 Grads'!$C$2:$C$6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BD-482E-BC9A-BB20464C9554}"/>
            </c:ext>
          </c:extLst>
        </c:ser>
        <c:ser>
          <c:idx val="2"/>
          <c:order val="2"/>
          <c:tx>
            <c:strRef>
              <c:f>'2018 Grads'!$D$1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'2018 Grads'!$D$2:$D$6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2.5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BD-482E-BC9A-BB20464C9554}"/>
            </c:ext>
          </c:extLst>
        </c:ser>
        <c:ser>
          <c:idx val="3"/>
          <c:order val="3"/>
          <c:tx>
            <c:strRef>
              <c:f>'2018 Grads'!$E$1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'2018 Grads'!$E$2:$E$6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BD-482E-BC9A-BB20464C9554}"/>
            </c:ext>
          </c:extLst>
        </c:ser>
        <c:ser>
          <c:idx val="4"/>
          <c:order val="4"/>
          <c:tx>
            <c:strRef>
              <c:f>'2018 Grads'!$F$1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'2018 Grads'!$F$2:$F$6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BD-482E-BC9A-BB20464C9554}"/>
            </c:ext>
          </c:extLst>
        </c:ser>
        <c:ser>
          <c:idx val="5"/>
          <c:order val="5"/>
          <c:tx>
            <c:strRef>
              <c:f>'2018 Grads'!$G$1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'2018 Grads'!$G$2:$G$6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BBD-482E-BC9A-BB20464C9554}"/>
            </c:ext>
          </c:extLst>
        </c:ser>
        <c:ser>
          <c:idx val="6"/>
          <c:order val="6"/>
          <c:tx>
            <c:strRef>
              <c:f>'2018 Grads'!$H$1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'2018 Grads'!$H$2:$H$6</c:f>
              <c:numCache>
                <c:formatCode>General</c:formatCode>
                <c:ptCount val="5"/>
                <c:pt idx="0">
                  <c:v>3</c:v>
                </c:pt>
                <c:pt idx="1">
                  <c:v>2.5</c:v>
                </c:pt>
                <c:pt idx="2">
                  <c:v>3</c:v>
                </c:pt>
                <c:pt idx="3">
                  <c:v>2.5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BBD-482E-BC9A-BB20464C9554}"/>
            </c:ext>
          </c:extLst>
        </c:ser>
        <c:ser>
          <c:idx val="7"/>
          <c:order val="7"/>
          <c:tx>
            <c:strRef>
              <c:f>'2018 Grads'!$I$1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'2018 Grads'!$I$2:$I$6</c:f>
              <c:numCache>
                <c:formatCode>General</c:formatCode>
                <c:ptCount val="5"/>
                <c:pt idx="0">
                  <c:v>2.5</c:v>
                </c:pt>
                <c:pt idx="1">
                  <c:v>3</c:v>
                </c:pt>
                <c:pt idx="2">
                  <c:v>2.5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BBD-482E-BC9A-BB20464C9554}"/>
            </c:ext>
          </c:extLst>
        </c:ser>
        <c:ser>
          <c:idx val="8"/>
          <c:order val="8"/>
          <c:tx>
            <c:strRef>
              <c:f>'2018 Grads'!$J$1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'2018 Grads'!$J$2:$J$6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BBD-482E-BC9A-BB20464C9554}"/>
            </c:ext>
          </c:extLst>
        </c:ser>
        <c:ser>
          <c:idx val="9"/>
          <c:order val="9"/>
          <c:tx>
            <c:strRef>
              <c:f>'2018 Grads'!$K$1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'2018 Grads'!$K$2:$K$6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BBD-482E-BC9A-BB20464C9554}"/>
            </c:ext>
          </c:extLst>
        </c:ser>
        <c:ser>
          <c:idx val="10"/>
          <c:order val="10"/>
          <c:tx>
            <c:strRef>
              <c:f>'2018 Grads'!$L$1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'2018 Grads'!$L$2:$L$6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BBD-482E-BC9A-BB20464C9554}"/>
            </c:ext>
          </c:extLst>
        </c:ser>
        <c:ser>
          <c:idx val="11"/>
          <c:order val="11"/>
          <c:tx>
            <c:strRef>
              <c:f>'2018 Grads'!$M$1</c:f>
              <c:strCache>
                <c:ptCount val="1"/>
                <c:pt idx="0">
                  <c:v>12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'2018 Grads'!$M$2:$M$6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BBD-482E-BC9A-BB20464C9554}"/>
            </c:ext>
          </c:extLst>
        </c:ser>
        <c:ser>
          <c:idx val="12"/>
          <c:order val="12"/>
          <c:tx>
            <c:strRef>
              <c:f>'2018 Grads'!$N$1</c:f>
              <c:strCache>
                <c:ptCount val="1"/>
                <c:pt idx="0">
                  <c:v>13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'2018 Grads'!$N$2:$N$6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BBD-482E-BC9A-BB20464C9554}"/>
            </c:ext>
          </c:extLst>
        </c:ser>
        <c:ser>
          <c:idx val="13"/>
          <c:order val="13"/>
          <c:tx>
            <c:strRef>
              <c:f>'2018 Grads'!$O$1</c:f>
              <c:strCache>
                <c:ptCount val="1"/>
                <c:pt idx="0">
                  <c:v>14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'2018 Grads'!$O$2:$O$6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BBD-482E-BC9A-BB20464C9554}"/>
            </c:ext>
          </c:extLst>
        </c:ser>
        <c:ser>
          <c:idx val="14"/>
          <c:order val="14"/>
          <c:tx>
            <c:strRef>
              <c:f>'2018 Grads'!$P$1</c:f>
              <c:strCache>
                <c:ptCount val="1"/>
                <c:pt idx="0">
                  <c:v>15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'2018 Grads'!$P$2:$P$6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BBD-482E-BC9A-BB20464C9554}"/>
            </c:ext>
          </c:extLst>
        </c:ser>
        <c:ser>
          <c:idx val="15"/>
          <c:order val="15"/>
          <c:tx>
            <c:strRef>
              <c:f>'2018 Grads'!$Q$1</c:f>
              <c:strCache>
                <c:ptCount val="1"/>
                <c:pt idx="0">
                  <c:v>16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'2018 Grads'!$Q$2:$Q$6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BBD-482E-BC9A-BB20464C955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53995784"/>
        <c:axId val="253995392"/>
      </c:barChart>
      <c:catAx>
        <c:axId val="253995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995392"/>
        <c:crosses val="autoZero"/>
        <c:auto val="1"/>
        <c:lblAlgn val="ctr"/>
        <c:lblOffset val="100"/>
        <c:noMultiLvlLbl val="0"/>
      </c:catAx>
      <c:valAx>
        <c:axId val="253995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995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Physical Education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 by Major'!$A$2:$A$6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'2018 Grads by Major'!$B$2:$B$6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24-4E80-9B4E-3BB7B0478D5B}"/>
            </c:ext>
          </c:extLst>
        </c:ser>
        <c:ser>
          <c:idx val="1"/>
          <c:order val="1"/>
          <c:tx>
            <c:v>Student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 by Major'!$A$2:$A$6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'2018 Grads by Major'!$C$2:$C$6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2.5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24-4E80-9B4E-3BB7B0478D5B}"/>
            </c:ext>
          </c:extLst>
        </c:ser>
        <c:ser>
          <c:idx val="2"/>
          <c:order val="2"/>
          <c:tx>
            <c:v>Student 3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 by Major'!$A$2:$A$6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'2018 Grads by Major'!$D$2:$D$6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24-4E80-9B4E-3BB7B0478D5B}"/>
            </c:ext>
          </c:extLst>
        </c:ser>
        <c:ser>
          <c:idx val="3"/>
          <c:order val="3"/>
          <c:tx>
            <c:v>Student 4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 by Major'!$A$2:$A$6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'2018 Grads by Major'!$E$2:$E$6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24-4E80-9B4E-3BB7B0478D5B}"/>
            </c:ext>
          </c:extLst>
        </c:ser>
        <c:ser>
          <c:idx val="4"/>
          <c:order val="4"/>
          <c:tx>
            <c:v>Student 5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 by Major'!$A$2:$A$6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'2018 Grads by Major'!$F$2:$F$6</c:f>
              <c:numCache>
                <c:formatCode>General</c:formatCode>
                <c:ptCount val="5"/>
                <c:pt idx="0">
                  <c:v>3</c:v>
                </c:pt>
                <c:pt idx="1">
                  <c:v>2.5</c:v>
                </c:pt>
                <c:pt idx="2">
                  <c:v>3</c:v>
                </c:pt>
                <c:pt idx="3">
                  <c:v>2.5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24-4E80-9B4E-3BB7B0478D5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01508864"/>
        <c:axId val="401502984"/>
      </c:barChart>
      <c:catAx>
        <c:axId val="40150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502984"/>
        <c:crosses val="autoZero"/>
        <c:auto val="1"/>
        <c:lblAlgn val="ctr"/>
        <c:lblOffset val="100"/>
        <c:noMultiLvlLbl val="0"/>
      </c:catAx>
      <c:valAx>
        <c:axId val="401502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50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Elementary Education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 by Major'!$A$9:$A$13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'2018 Grads by Major'!$B$9:$B$13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E-48C2-9A65-AC6050A4C2BA}"/>
            </c:ext>
          </c:extLst>
        </c:ser>
        <c:ser>
          <c:idx val="1"/>
          <c:order val="1"/>
          <c:tx>
            <c:v>Student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 by Major'!$A$9:$A$13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'2018 Grads by Major'!$C$9:$C$13</c:f>
              <c:numCache>
                <c:formatCode>General</c:formatCode>
                <c:ptCount val="5"/>
                <c:pt idx="0">
                  <c:v>2.5</c:v>
                </c:pt>
                <c:pt idx="1">
                  <c:v>3</c:v>
                </c:pt>
                <c:pt idx="2">
                  <c:v>2.5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8E-48C2-9A65-AC6050A4C2BA}"/>
            </c:ext>
          </c:extLst>
        </c:ser>
        <c:ser>
          <c:idx val="2"/>
          <c:order val="2"/>
          <c:tx>
            <c:v>Student 3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 by Major'!$A$9:$A$13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'2018 Grads by Major'!$D$9:$D$13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8E-48C2-9A65-AC6050A4C2BA}"/>
            </c:ext>
          </c:extLst>
        </c:ser>
        <c:ser>
          <c:idx val="3"/>
          <c:order val="3"/>
          <c:tx>
            <c:v>Student 4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 by Major'!$A$9:$A$13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'2018 Grads by Major'!$E$9:$E$13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8E-48C2-9A65-AC6050A4C2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01512000"/>
        <c:axId val="401513176"/>
      </c:barChart>
      <c:catAx>
        <c:axId val="40151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513176"/>
        <c:crosses val="autoZero"/>
        <c:auto val="1"/>
        <c:lblAlgn val="ctr"/>
        <c:lblOffset val="100"/>
        <c:noMultiLvlLbl val="0"/>
      </c:catAx>
      <c:valAx>
        <c:axId val="401513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512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Mild Intervention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 by Major'!$A$16:$A$20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'2018 Grads by Major'!$B$16:$B$20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67-4D87-BF57-0A2890B86176}"/>
            </c:ext>
          </c:extLst>
        </c:ser>
        <c:ser>
          <c:idx val="1"/>
          <c:order val="1"/>
          <c:tx>
            <c:v>Student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 by Major'!$A$16:$A$20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'2018 Grads by Major'!$C$16:$C$20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67-4D87-BF57-0A2890B861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0053376"/>
        <c:axId val="410054552"/>
      </c:barChart>
      <c:catAx>
        <c:axId val="41005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054552"/>
        <c:crosses val="autoZero"/>
        <c:auto val="1"/>
        <c:lblAlgn val="ctr"/>
        <c:lblOffset val="100"/>
        <c:noMultiLvlLbl val="0"/>
      </c:catAx>
      <c:valAx>
        <c:axId val="410054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053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Health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 by Major'!$A$23:$A$27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'2018 Grads by Major'!$B$23:$B$27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2.5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9-42BE-9541-EB2E10C62691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 by Major'!$A$23:$A$27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'2018 Grads by Major'!$C$23:$C$27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9-42BE-9541-EB2E10C62691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 by Major'!$A$23:$A$27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'2018 Grads by Major'!$D$23:$D$27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39-42BE-9541-EB2E10C626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0058472"/>
        <c:axId val="410060040"/>
      </c:barChart>
      <c:catAx>
        <c:axId val="410058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060040"/>
        <c:crosses val="autoZero"/>
        <c:auto val="1"/>
        <c:lblAlgn val="ctr"/>
        <c:lblOffset val="100"/>
        <c:noMultiLvlLbl val="0"/>
      </c:catAx>
      <c:valAx>
        <c:axId val="410060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058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History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 by Major'!$A$30:$A$34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'2018 Grads by Major'!$B$30:$B$34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75-47A7-8F58-742DA6BD26E7}"/>
            </c:ext>
          </c:extLst>
        </c:ser>
        <c:ser>
          <c:idx val="1"/>
          <c:order val="1"/>
          <c:tx>
            <c:v>Student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 by Major'!$A$30:$A$34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'2018 Grads by Major'!$C$30:$C$34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75-47A7-8F58-742DA6BD26E7}"/>
            </c:ext>
          </c:extLst>
        </c:ser>
        <c:ser>
          <c:idx val="2"/>
          <c:order val="2"/>
          <c:tx>
            <c:v>Student 3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 by Major'!$A$30:$A$34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'2018 Grads by Major'!$D$30:$D$34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75-47A7-8F58-742DA6BD26E7}"/>
            </c:ext>
          </c:extLst>
        </c:ser>
        <c:ser>
          <c:idx val="3"/>
          <c:order val="3"/>
          <c:tx>
            <c:v>Student 4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 by Major'!$A$30:$A$34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'2018 Grads by Major'!$E$30:$E$34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75-47A7-8F58-742DA6BD26E7}"/>
            </c:ext>
          </c:extLst>
        </c:ser>
        <c:ser>
          <c:idx val="4"/>
          <c:order val="4"/>
          <c:tx>
            <c:v>Student 5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 by Major'!$A$30:$A$34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'2018 Grads by Major'!$F$30:$F$34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75-47A7-8F58-742DA6BD26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0070624"/>
        <c:axId val="410071800"/>
      </c:barChart>
      <c:catAx>
        <c:axId val="41007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071800"/>
        <c:crosses val="autoZero"/>
        <c:auto val="1"/>
        <c:lblAlgn val="ctr"/>
        <c:lblOffset val="100"/>
        <c:noMultiLvlLbl val="0"/>
      </c:catAx>
      <c:valAx>
        <c:axId val="410071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070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Modern Languages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 by Major'!$A$37:$A$41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'2018 Grads by Major'!$B$37:$B$41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A4-48EC-B98A-E5DB0FABE3D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01512784"/>
        <c:axId val="401524544"/>
      </c:barChart>
      <c:catAx>
        <c:axId val="40151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524544"/>
        <c:crosses val="autoZero"/>
        <c:auto val="1"/>
        <c:lblAlgn val="ctr"/>
        <c:lblOffset val="100"/>
        <c:noMultiLvlLbl val="0"/>
      </c:catAx>
      <c:valAx>
        <c:axId val="40152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512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English/Language Arts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 by Major'!$A$44:$A$48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'2018 Grads by Major'!$B$44:$B$48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FB-4DCF-9BB9-1447B993BD4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01522192"/>
        <c:axId val="401523368"/>
      </c:barChart>
      <c:catAx>
        <c:axId val="40152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523368"/>
        <c:crosses val="autoZero"/>
        <c:auto val="1"/>
        <c:lblAlgn val="ctr"/>
        <c:lblOffset val="100"/>
        <c:noMultiLvlLbl val="0"/>
      </c:catAx>
      <c:valAx>
        <c:axId val="401523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522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High Ability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 by Major'!$A$51:$A$55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'2018 Grads by Major'!$B$51:$B$55</c:f>
              <c:numCache>
                <c:formatCode>General</c:formatCode>
                <c:ptCount val="5"/>
                <c:pt idx="0">
                  <c:v>2.5</c:v>
                </c:pt>
                <c:pt idx="1">
                  <c:v>3</c:v>
                </c:pt>
                <c:pt idx="2">
                  <c:v>2.5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54-426B-B597-96E9AB7E13B4}"/>
            </c:ext>
          </c:extLst>
        </c:ser>
        <c:ser>
          <c:idx val="1"/>
          <c:order val="1"/>
          <c:tx>
            <c:v>Student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Grads by Major'!$A$51:$A$55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'2018 Grads by Major'!$C$51:$C$55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54-426B-B597-96E9AB7E13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01511608"/>
        <c:axId val="410069840"/>
      </c:barChart>
      <c:catAx>
        <c:axId val="40151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069840"/>
        <c:crosses val="autoZero"/>
        <c:auto val="1"/>
        <c:lblAlgn val="ctr"/>
        <c:lblOffset val="100"/>
        <c:noMultiLvlLbl val="0"/>
      </c:catAx>
      <c:valAx>
        <c:axId val="41006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51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Elementary Education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Seniors by Major'!$A$9:$A$13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Seniors by Major'!$B$9:$B$13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3.5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AA-4998-B48B-859761ADE470}"/>
            </c:ext>
          </c:extLst>
        </c:ser>
        <c:ser>
          <c:idx val="1"/>
          <c:order val="1"/>
          <c:tx>
            <c:v>Student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Seniors by Major'!$A$9:$A$13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Seniors by Major'!$C$9:$C$13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AA-4998-B48B-859761ADE470}"/>
            </c:ext>
          </c:extLst>
        </c:ser>
        <c:ser>
          <c:idx val="2"/>
          <c:order val="2"/>
          <c:tx>
            <c:v>Student 3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Seniors by Major'!$A$9:$A$13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Seniors by Major'!$D$9:$D$13</c:f>
              <c:numCache>
                <c:formatCode>General</c:formatCode>
                <c:ptCount val="5"/>
                <c:pt idx="0">
                  <c:v>3.5</c:v>
                </c:pt>
                <c:pt idx="1">
                  <c:v>3</c:v>
                </c:pt>
                <c:pt idx="2">
                  <c:v>2.5</c:v>
                </c:pt>
                <c:pt idx="3">
                  <c:v>3.5</c:v>
                </c:pt>
                <c:pt idx="4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AA-4998-B48B-859761ADE470}"/>
            </c:ext>
          </c:extLst>
        </c:ser>
        <c:ser>
          <c:idx val="3"/>
          <c:order val="3"/>
          <c:tx>
            <c:v>Student 4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Seniors by Major'!$A$9:$A$13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Seniors by Major'!$E$9:$E$13</c:f>
              <c:numCache>
                <c:formatCode>General</c:formatCode>
                <c:ptCount val="5"/>
                <c:pt idx="0">
                  <c:v>3.5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AA-4998-B48B-859761ADE470}"/>
            </c:ext>
          </c:extLst>
        </c:ser>
        <c:ser>
          <c:idx val="4"/>
          <c:order val="4"/>
          <c:tx>
            <c:v>Student 5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Seniors by Major'!$A$9:$A$13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Seniors by Major'!$F$9:$F$13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3.5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AA-4998-B48B-859761ADE470}"/>
            </c:ext>
          </c:extLst>
        </c:ser>
        <c:ser>
          <c:idx val="5"/>
          <c:order val="5"/>
          <c:tx>
            <c:v>Student 6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Seniors by Major'!$A$9:$A$13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Seniors by Major'!$G$9:$G$13</c:f>
              <c:numCache>
                <c:formatCode>General</c:formatCode>
                <c:ptCount val="5"/>
                <c:pt idx="0">
                  <c:v>3.5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0AA-4998-B48B-859761ADE470}"/>
            </c:ext>
          </c:extLst>
        </c:ser>
        <c:ser>
          <c:idx val="6"/>
          <c:order val="6"/>
          <c:tx>
            <c:v>Student 7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Seniors by Major'!$A$9:$A$13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Seniors by Major'!$H$9:$H$13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0AA-4998-B48B-859761ADE470}"/>
            </c:ext>
          </c:extLst>
        </c:ser>
        <c:ser>
          <c:idx val="7"/>
          <c:order val="7"/>
          <c:tx>
            <c:v>Student 8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Seniors by Major'!$A$9:$A$13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Seniors by Major'!$I$9:$I$13</c:f>
              <c:numCache>
                <c:formatCode>General</c:formatCode>
                <c:ptCount val="5"/>
                <c:pt idx="0">
                  <c:v>4</c:v>
                </c:pt>
                <c:pt idx="1">
                  <c:v>3.5</c:v>
                </c:pt>
                <c:pt idx="2">
                  <c:v>3</c:v>
                </c:pt>
                <c:pt idx="3">
                  <c:v>3</c:v>
                </c:pt>
                <c:pt idx="4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0AA-4998-B48B-859761ADE4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56930072"/>
        <c:axId val="262737600"/>
      </c:barChart>
      <c:catAx>
        <c:axId val="356930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2737600"/>
        <c:crosses val="autoZero"/>
        <c:auto val="1"/>
        <c:lblAlgn val="ctr"/>
        <c:lblOffset val="100"/>
        <c:noMultiLvlLbl val="0"/>
      </c:catAx>
      <c:valAx>
        <c:axId val="26273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930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Standards by Discipline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 Averages'!$B$1</c:f>
              <c:strCache>
                <c:ptCount val="1"/>
                <c:pt idx="0">
                  <c:v>PE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Averages'!$A$2:$A$6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'2018 Averages'!$B$2:$B$6</c:f>
              <c:numCache>
                <c:formatCode>General</c:formatCode>
                <c:ptCount val="5"/>
                <c:pt idx="0">
                  <c:v>3.2</c:v>
                </c:pt>
                <c:pt idx="1">
                  <c:v>3.2</c:v>
                </c:pt>
                <c:pt idx="2">
                  <c:v>3.2</c:v>
                </c:pt>
                <c:pt idx="3">
                  <c:v>3.2</c:v>
                </c:pt>
                <c:pt idx="4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BA-4C6E-B29E-462952BADDF7}"/>
            </c:ext>
          </c:extLst>
        </c:ser>
        <c:ser>
          <c:idx val="1"/>
          <c:order val="1"/>
          <c:tx>
            <c:strRef>
              <c:f>'2018 Averages'!$C$1</c:f>
              <c:strCache>
                <c:ptCount val="1"/>
                <c:pt idx="0">
                  <c:v>El 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Averages'!$A$2:$A$6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'2018 Averages'!$C$2:$C$6</c:f>
              <c:numCache>
                <c:formatCode>0.00</c:formatCode>
                <c:ptCount val="5"/>
                <c:pt idx="0">
                  <c:v>2.875</c:v>
                </c:pt>
                <c:pt idx="1">
                  <c:v>3.25</c:v>
                </c:pt>
                <c:pt idx="2">
                  <c:v>2.875</c:v>
                </c:pt>
                <c:pt idx="3">
                  <c:v>3</c:v>
                </c:pt>
                <c:pt idx="4">
                  <c:v>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BA-4C6E-B29E-462952BADDF7}"/>
            </c:ext>
          </c:extLst>
        </c:ser>
        <c:ser>
          <c:idx val="2"/>
          <c:order val="2"/>
          <c:tx>
            <c:strRef>
              <c:f>'2018 Averages'!$D$1</c:f>
              <c:strCache>
                <c:ptCount val="1"/>
                <c:pt idx="0">
                  <c:v>MI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Averages'!$A$2:$A$6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'2018 Averages'!$D$2:$D$6</c:f>
              <c:numCache>
                <c:formatCode>General</c:formatCode>
                <c:ptCount val="5"/>
                <c:pt idx="0">
                  <c:v>3</c:v>
                </c:pt>
                <c:pt idx="1">
                  <c:v>3.5</c:v>
                </c:pt>
                <c:pt idx="2">
                  <c:v>3</c:v>
                </c:pt>
                <c:pt idx="3">
                  <c:v>3</c:v>
                </c:pt>
                <c:pt idx="4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BA-4C6E-B29E-462952BADDF7}"/>
            </c:ext>
          </c:extLst>
        </c:ser>
        <c:ser>
          <c:idx val="3"/>
          <c:order val="3"/>
          <c:tx>
            <c:strRef>
              <c:f>'2018 Averages'!$E$1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Averages'!$A$2:$A$6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'2018 Averages'!$E$2:$E$6</c:f>
              <c:numCache>
                <c:formatCode>0.00</c:formatCode>
                <c:ptCount val="5"/>
                <c:pt idx="0">
                  <c:v>3.3333333333333335</c:v>
                </c:pt>
                <c:pt idx="1">
                  <c:v>3.3333333333333335</c:v>
                </c:pt>
                <c:pt idx="2">
                  <c:v>3.1666666666666665</c:v>
                </c:pt>
                <c:pt idx="3">
                  <c:v>3.3333333333333335</c:v>
                </c:pt>
                <c:pt idx="4">
                  <c:v>3.3333333333333335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BA-4C6E-B29E-462952BADDF7}"/>
            </c:ext>
          </c:extLst>
        </c:ser>
        <c:ser>
          <c:idx val="4"/>
          <c:order val="4"/>
          <c:tx>
            <c:strRef>
              <c:f>'2018 Averages'!$F$1</c:f>
              <c:strCache>
                <c:ptCount val="1"/>
                <c:pt idx="0">
                  <c:v>History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Averages'!$A$2:$A$6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'2018 Averages'!$F$2:$F$6</c:f>
              <c:numCache>
                <c:formatCode>General</c:formatCode>
                <c:ptCount val="5"/>
                <c:pt idx="0">
                  <c:v>3.6</c:v>
                </c:pt>
                <c:pt idx="1">
                  <c:v>3.2</c:v>
                </c:pt>
                <c:pt idx="2">
                  <c:v>3.4</c:v>
                </c:pt>
                <c:pt idx="3">
                  <c:v>3.2</c:v>
                </c:pt>
                <c:pt idx="4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BA-4C6E-B29E-462952BADDF7}"/>
            </c:ext>
          </c:extLst>
        </c:ser>
        <c:ser>
          <c:idx val="5"/>
          <c:order val="5"/>
          <c:tx>
            <c:strRef>
              <c:f>'2018 Averages'!$G$1</c:f>
              <c:strCache>
                <c:ptCount val="1"/>
                <c:pt idx="0">
                  <c:v>Modern Lang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Averages'!$A$2:$A$6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'2018 Averages'!$G$2:$G$6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BA-4C6E-B29E-462952BADDF7}"/>
            </c:ext>
          </c:extLst>
        </c:ser>
        <c:ser>
          <c:idx val="6"/>
          <c:order val="6"/>
          <c:tx>
            <c:strRef>
              <c:f>'2018 Averages'!$H$1</c:f>
              <c:strCache>
                <c:ptCount val="1"/>
                <c:pt idx="0">
                  <c:v>Eng/LA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Averages'!$A$2:$A$6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'2018 Averages'!$H$2:$H$6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6BA-4C6E-B29E-462952BADDF7}"/>
            </c:ext>
          </c:extLst>
        </c:ser>
        <c:ser>
          <c:idx val="7"/>
          <c:order val="7"/>
          <c:tx>
            <c:strRef>
              <c:f>'2018 Averages'!$I$1</c:f>
              <c:strCache>
                <c:ptCount val="1"/>
                <c:pt idx="0">
                  <c:v>HA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 Averages'!$A$2:$A$6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'2018 Averages'!$I$2:$I$6</c:f>
              <c:numCache>
                <c:formatCode>General</c:formatCode>
                <c:ptCount val="5"/>
                <c:pt idx="0">
                  <c:v>2.75</c:v>
                </c:pt>
                <c:pt idx="1">
                  <c:v>3</c:v>
                </c:pt>
                <c:pt idx="2">
                  <c:v>2.75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6BA-4C6E-B29E-462952BADD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4076792"/>
        <c:axId val="414081888"/>
      </c:barChart>
      <c:catAx>
        <c:axId val="414076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081888"/>
        <c:crosses val="autoZero"/>
        <c:auto val="1"/>
        <c:lblAlgn val="ctr"/>
        <c:lblOffset val="100"/>
        <c:noMultiLvlLbl val="0"/>
      </c:catAx>
      <c:valAx>
        <c:axId val="41408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076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Mild Intervention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Seniors by Major'!$A$16:$A$20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Seniors by Major'!$B$16:$B$20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3.5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E6-411B-8ACF-358E3A8C57F0}"/>
            </c:ext>
          </c:extLst>
        </c:ser>
        <c:ser>
          <c:idx val="1"/>
          <c:order val="1"/>
          <c:tx>
            <c:v>Student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Seniors by Major'!$A$16:$A$20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Seniors by Major'!$C$16:$C$20</c:f>
              <c:numCache>
                <c:formatCode>General</c:formatCode>
                <c:ptCount val="5"/>
                <c:pt idx="0">
                  <c:v>3.5</c:v>
                </c:pt>
                <c:pt idx="1">
                  <c:v>3</c:v>
                </c:pt>
                <c:pt idx="2">
                  <c:v>2.5</c:v>
                </c:pt>
                <c:pt idx="3">
                  <c:v>3.5</c:v>
                </c:pt>
                <c:pt idx="4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E6-411B-8ACF-358E3A8C57F0}"/>
            </c:ext>
          </c:extLst>
        </c:ser>
        <c:ser>
          <c:idx val="2"/>
          <c:order val="2"/>
          <c:tx>
            <c:v>Student 3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Seniors by Major'!$A$16:$A$20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Seniors by Major'!$D$16:$D$20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3.5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E6-411B-8ACF-358E3A8C57F0}"/>
            </c:ext>
          </c:extLst>
        </c:ser>
        <c:ser>
          <c:idx val="3"/>
          <c:order val="3"/>
          <c:tx>
            <c:v>Student 4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Seniors by Major'!$A$16:$A$20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Seniors by Major'!$E$16:$E$20</c:f>
              <c:numCache>
                <c:formatCode>General</c:formatCode>
                <c:ptCount val="5"/>
                <c:pt idx="0">
                  <c:v>3.5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E6-411B-8ACF-358E3A8C57F0}"/>
            </c:ext>
          </c:extLst>
        </c:ser>
        <c:ser>
          <c:idx val="4"/>
          <c:order val="4"/>
          <c:tx>
            <c:v>Student 5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Seniors by Major'!$A$16:$A$20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Seniors by Major'!$F$16:$F$20</c:f>
              <c:numCache>
                <c:formatCode>General</c:formatCode>
                <c:ptCount val="5"/>
                <c:pt idx="0">
                  <c:v>4</c:v>
                </c:pt>
                <c:pt idx="1">
                  <c:v>3.5</c:v>
                </c:pt>
                <c:pt idx="2">
                  <c:v>3</c:v>
                </c:pt>
                <c:pt idx="3">
                  <c:v>3</c:v>
                </c:pt>
                <c:pt idx="4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E6-411B-8ACF-358E3A8C57F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60972816"/>
        <c:axId val="360972424"/>
      </c:barChart>
      <c:catAx>
        <c:axId val="36097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972424"/>
        <c:crosses val="autoZero"/>
        <c:auto val="1"/>
        <c:lblAlgn val="ctr"/>
        <c:lblOffset val="100"/>
        <c:noMultiLvlLbl val="0"/>
      </c:catAx>
      <c:valAx>
        <c:axId val="360972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972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High Ability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Seniors by Major'!$A$23:$A$27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Seniors by Major'!$B$23:$B$27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2F-4CB2-92BD-35FC2FF8FD26}"/>
            </c:ext>
          </c:extLst>
        </c:ser>
        <c:ser>
          <c:idx val="1"/>
          <c:order val="1"/>
          <c:tx>
            <c:v>Student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Seniors by Major'!$A$23:$A$27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Seniors by Major'!$C$23:$C$27</c:f>
              <c:numCache>
                <c:formatCode>General</c:formatCode>
                <c:ptCount val="5"/>
                <c:pt idx="0">
                  <c:v>3.5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2F-4CB2-92BD-35FC2FF8FD26}"/>
            </c:ext>
          </c:extLst>
        </c:ser>
        <c:ser>
          <c:idx val="2"/>
          <c:order val="2"/>
          <c:tx>
            <c:v>Student 3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Seniors by Major'!$A$23:$A$27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Seniors by Major'!$D$23:$D$27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2F-4CB2-92BD-35FC2FF8FD2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6141392"/>
        <c:axId val="176141000"/>
      </c:barChart>
      <c:catAx>
        <c:axId val="17614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41000"/>
        <c:crosses val="autoZero"/>
        <c:auto val="1"/>
        <c:lblAlgn val="ctr"/>
        <c:lblOffset val="100"/>
        <c:noMultiLvlLbl val="0"/>
      </c:catAx>
      <c:valAx>
        <c:axId val="176141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41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Choral Music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Seniors by Major'!$A$30:$A$34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Seniors by Major'!$B$30:$B$34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4E-437A-8BF0-0AC46544A19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64022872"/>
        <c:axId val="364024048"/>
      </c:barChart>
      <c:catAx>
        <c:axId val="364022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024048"/>
        <c:crosses val="autoZero"/>
        <c:auto val="1"/>
        <c:lblAlgn val="ctr"/>
        <c:lblOffset val="100"/>
        <c:noMultiLvlLbl val="0"/>
      </c:catAx>
      <c:valAx>
        <c:axId val="36402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022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Physical Education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Seniors by Major'!$A$37:$A$41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Seniors by Major'!$B$37:$B$41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BB-4695-B9F0-1043CD0CF0DC}"/>
            </c:ext>
          </c:extLst>
        </c:ser>
        <c:ser>
          <c:idx val="1"/>
          <c:order val="1"/>
          <c:tx>
            <c:v>Student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Seniors by Major'!$A$37:$A$41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Seniors by Major'!$C$37:$C$41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2.5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BB-4695-B9F0-1043CD0CF0D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61246664"/>
        <c:axId val="361248232"/>
      </c:barChart>
      <c:catAx>
        <c:axId val="361246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248232"/>
        <c:crosses val="autoZero"/>
        <c:auto val="1"/>
        <c:lblAlgn val="ctr"/>
        <c:lblOffset val="100"/>
        <c:noMultiLvlLbl val="0"/>
      </c:catAx>
      <c:valAx>
        <c:axId val="361248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246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History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Seniors by Major'!$A$44:$A$48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Seniors by Major'!$B$44:$B$48</c:f>
              <c:numCache>
                <c:formatCode>General</c:formatCode>
                <c:ptCount val="5"/>
                <c:pt idx="0">
                  <c:v>3.5</c:v>
                </c:pt>
                <c:pt idx="1">
                  <c:v>3.5</c:v>
                </c:pt>
                <c:pt idx="2">
                  <c:v>4</c:v>
                </c:pt>
                <c:pt idx="3">
                  <c:v>3.5</c:v>
                </c:pt>
                <c:pt idx="4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33-4897-92E9-4507C4F4E59E}"/>
            </c:ext>
          </c:extLst>
        </c:ser>
        <c:ser>
          <c:idx val="1"/>
          <c:order val="1"/>
          <c:tx>
            <c:v>Student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Seniors by Major'!$A$44:$A$48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Seniors by Major'!$C$44:$C$48</c:f>
              <c:numCache>
                <c:formatCode>General</c:formatCode>
                <c:ptCount val="5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33-4897-92E9-4507C4F4E59E}"/>
            </c:ext>
          </c:extLst>
        </c:ser>
        <c:ser>
          <c:idx val="2"/>
          <c:order val="2"/>
          <c:tx>
            <c:v>Student 3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Seniors by Major'!$A$44:$A$48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Seniors by Major'!$D$44:$D$48</c:f>
              <c:numCache>
                <c:formatCode>General</c:formatCode>
                <c:ptCount val="5"/>
                <c:pt idx="0">
                  <c:v>3.5</c:v>
                </c:pt>
                <c:pt idx="1">
                  <c:v>3</c:v>
                </c:pt>
                <c:pt idx="2">
                  <c:v>3</c:v>
                </c:pt>
                <c:pt idx="3">
                  <c:v>3.5</c:v>
                </c:pt>
                <c:pt idx="4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33-4897-92E9-4507C4F4E59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64542144"/>
        <c:axId val="364543320"/>
      </c:barChart>
      <c:catAx>
        <c:axId val="36454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543320"/>
        <c:crosses val="autoZero"/>
        <c:auto val="1"/>
        <c:lblAlgn val="ctr"/>
        <c:lblOffset val="100"/>
        <c:noMultiLvlLbl val="0"/>
      </c:catAx>
      <c:valAx>
        <c:axId val="364543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54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Instrumental Music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Seniors by Major'!$A$51:$A$55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Seniors by Major'!$B$51:$B$55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3B-4947-BC1E-0A72E0F2CC19}"/>
            </c:ext>
          </c:extLst>
        </c:ser>
        <c:ser>
          <c:idx val="1"/>
          <c:order val="1"/>
          <c:tx>
            <c:v>Student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Seniors by Major'!$A$51:$A$55</c:f>
              <c:strCache>
                <c:ptCount val="5"/>
                <c:pt idx="0">
                  <c:v>Punctuality/Attendance: InTASC 1, 9</c:v>
                </c:pt>
                <c:pt idx="1">
                  <c:v>Interactions with Others: InTASC 3, 7, 10</c:v>
                </c:pt>
                <c:pt idx="2">
                  <c:v>Attitude Toward Knowledge and Learning: InTASC 1, 4, 5, 9, 10</c:v>
                </c:pt>
                <c:pt idx="3">
                  <c:v>Patience: InTASC 3, 10</c:v>
                </c:pt>
                <c:pt idx="4">
                  <c:v>Respectful Attitude: InTASC 3, 7, 10</c:v>
                </c:pt>
              </c:strCache>
            </c:strRef>
          </c:cat>
          <c:val>
            <c:numRef>
              <c:f>'2020 Seniors by Major'!$C$51:$C$55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3B-4947-BC1E-0A72E0F2CC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64544104"/>
        <c:axId val="364545280"/>
      </c:barChart>
      <c:catAx>
        <c:axId val="364544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545280"/>
        <c:crosses val="autoZero"/>
        <c:auto val="1"/>
        <c:lblAlgn val="ctr"/>
        <c:lblOffset val="100"/>
        <c:noMultiLvlLbl val="0"/>
      </c:catAx>
      <c:valAx>
        <c:axId val="36454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54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9.xml"/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</xdr:colOff>
      <xdr:row>8</xdr:row>
      <xdr:rowOff>0</xdr:rowOff>
    </xdr:from>
    <xdr:to>
      <xdr:col>19</xdr:col>
      <xdr:colOff>9525</xdr:colOff>
      <xdr:row>22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64</xdr:row>
      <xdr:rowOff>9525</xdr:rowOff>
    </xdr:from>
    <xdr:to>
      <xdr:col>2</xdr:col>
      <xdr:colOff>228600</xdr:colOff>
      <xdr:row>77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600075</xdr:colOff>
      <xdr:row>64</xdr:row>
      <xdr:rowOff>0</xdr:rowOff>
    </xdr:from>
    <xdr:to>
      <xdr:col>15</xdr:col>
      <xdr:colOff>600075</xdr:colOff>
      <xdr:row>77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2</xdr:col>
      <xdr:colOff>228600</xdr:colOff>
      <xdr:row>92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9524</xdr:colOff>
      <xdr:row>77</xdr:row>
      <xdr:rowOff>180975</xdr:rowOff>
    </xdr:from>
    <xdr:to>
      <xdr:col>14</xdr:col>
      <xdr:colOff>19049</xdr:colOff>
      <xdr:row>92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94</xdr:row>
      <xdr:rowOff>9525</xdr:rowOff>
    </xdr:from>
    <xdr:to>
      <xdr:col>2</xdr:col>
      <xdr:colOff>228600</xdr:colOff>
      <xdr:row>108</xdr:row>
      <xdr:rowOff>85725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609599</xdr:colOff>
      <xdr:row>94</xdr:row>
      <xdr:rowOff>0</xdr:rowOff>
    </xdr:from>
    <xdr:to>
      <xdr:col>14</xdr:col>
      <xdr:colOff>9524</xdr:colOff>
      <xdr:row>108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2</xdr:col>
      <xdr:colOff>228600</xdr:colOff>
      <xdr:row>124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0</xdr:colOff>
      <xdr:row>110</xdr:row>
      <xdr:rowOff>0</xdr:rowOff>
    </xdr:from>
    <xdr:to>
      <xdr:col>10</xdr:col>
      <xdr:colOff>304800</xdr:colOff>
      <xdr:row>124</xdr:row>
      <xdr:rowOff>76200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126</xdr:row>
      <xdr:rowOff>0</xdr:rowOff>
    </xdr:from>
    <xdr:to>
      <xdr:col>2</xdr:col>
      <xdr:colOff>228600</xdr:colOff>
      <xdr:row>140</xdr:row>
      <xdr:rowOff>76200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180975</xdr:rowOff>
    </xdr:from>
    <xdr:to>
      <xdr:col>14</xdr:col>
      <xdr:colOff>0</xdr:colOff>
      <xdr:row>22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180975</xdr:rowOff>
    </xdr:from>
    <xdr:to>
      <xdr:col>18</xdr:col>
      <xdr:colOff>609599</xdr:colOff>
      <xdr:row>23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9525</xdr:rowOff>
    </xdr:from>
    <xdr:to>
      <xdr:col>3</xdr:col>
      <xdr:colOff>333374</xdr:colOff>
      <xdr:row>63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49</xdr:row>
      <xdr:rowOff>0</xdr:rowOff>
    </xdr:from>
    <xdr:to>
      <xdr:col>18</xdr:col>
      <xdr:colOff>19050</xdr:colOff>
      <xdr:row>63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65</xdr:row>
      <xdr:rowOff>9525</xdr:rowOff>
    </xdr:from>
    <xdr:to>
      <xdr:col>3</xdr:col>
      <xdr:colOff>342900</xdr:colOff>
      <xdr:row>79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</xdr:colOff>
      <xdr:row>65</xdr:row>
      <xdr:rowOff>9525</xdr:rowOff>
    </xdr:from>
    <xdr:to>
      <xdr:col>17</xdr:col>
      <xdr:colOff>600075</xdr:colOff>
      <xdr:row>79</xdr:row>
      <xdr:rowOff>85725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81</xdr:row>
      <xdr:rowOff>9525</xdr:rowOff>
    </xdr:from>
    <xdr:to>
      <xdr:col>11</xdr:col>
      <xdr:colOff>304800</xdr:colOff>
      <xdr:row>95</xdr:row>
      <xdr:rowOff>85725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97</xdr:row>
      <xdr:rowOff>19050</xdr:rowOff>
    </xdr:from>
    <xdr:to>
      <xdr:col>1</xdr:col>
      <xdr:colOff>857250</xdr:colOff>
      <xdr:row>111</xdr:row>
      <xdr:rowOff>95250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81</xdr:row>
      <xdr:rowOff>0</xdr:rowOff>
    </xdr:from>
    <xdr:to>
      <xdr:col>1</xdr:col>
      <xdr:colOff>857250</xdr:colOff>
      <xdr:row>95</xdr:row>
      <xdr:rowOff>76200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13</xdr:col>
      <xdr:colOff>600074</xdr:colOff>
      <xdr:row>22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19050</xdr:rowOff>
    </xdr:from>
    <xdr:to>
      <xdr:col>17</xdr:col>
      <xdr:colOff>0</xdr:colOff>
      <xdr:row>22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14287</xdr:rowOff>
    </xdr:from>
    <xdr:to>
      <xdr:col>2</xdr:col>
      <xdr:colOff>609599</xdr:colOff>
      <xdr:row>71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609599</xdr:colOff>
      <xdr:row>56</xdr:row>
      <xdr:rowOff>185737</xdr:rowOff>
    </xdr:from>
    <xdr:to>
      <xdr:col>14</xdr:col>
      <xdr:colOff>600074</xdr:colOff>
      <xdr:row>71</xdr:row>
      <xdr:rowOff>71437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72</xdr:row>
      <xdr:rowOff>185737</xdr:rowOff>
    </xdr:from>
    <xdr:to>
      <xdr:col>3</xdr:col>
      <xdr:colOff>47625</xdr:colOff>
      <xdr:row>87</xdr:row>
      <xdr:rowOff>71437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</xdr:colOff>
      <xdr:row>72</xdr:row>
      <xdr:rowOff>185737</xdr:rowOff>
    </xdr:from>
    <xdr:to>
      <xdr:col>14</xdr:col>
      <xdr:colOff>600075</xdr:colOff>
      <xdr:row>87</xdr:row>
      <xdr:rowOff>71437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88</xdr:row>
      <xdr:rowOff>185737</xdr:rowOff>
    </xdr:from>
    <xdr:to>
      <xdr:col>7</xdr:col>
      <xdr:colOff>38099</xdr:colOff>
      <xdr:row>103</xdr:row>
      <xdr:rowOff>180975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590550</xdr:colOff>
      <xdr:row>89</xdr:row>
      <xdr:rowOff>4762</xdr:rowOff>
    </xdr:from>
    <xdr:to>
      <xdr:col>15</xdr:col>
      <xdr:colOff>285750</xdr:colOff>
      <xdr:row>103</xdr:row>
      <xdr:rowOff>80962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105</xdr:row>
      <xdr:rowOff>4762</xdr:rowOff>
    </xdr:from>
    <xdr:to>
      <xdr:col>2</xdr:col>
      <xdr:colOff>180975</xdr:colOff>
      <xdr:row>119</xdr:row>
      <xdr:rowOff>80962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609599</xdr:colOff>
      <xdr:row>105</xdr:row>
      <xdr:rowOff>23812</xdr:rowOff>
    </xdr:from>
    <xdr:to>
      <xdr:col>15</xdr:col>
      <xdr:colOff>257174</xdr:colOff>
      <xdr:row>119</xdr:row>
      <xdr:rowOff>100012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185737</xdr:rowOff>
    </xdr:from>
    <xdr:to>
      <xdr:col>10</xdr:col>
      <xdr:colOff>590550</xdr:colOff>
      <xdr:row>22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G1" workbookViewId="0">
      <selection activeCell="R2" sqref="R2:R6"/>
    </sheetView>
  </sheetViews>
  <sheetFormatPr defaultRowHeight="14.5" x14ac:dyDescent="0.35"/>
  <cols>
    <col min="1" max="1" width="56.453125" customWidth="1"/>
  </cols>
  <sheetData>
    <row r="1" spans="1:20" x14ac:dyDescent="0.3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/>
    </row>
    <row r="2" spans="1:20" x14ac:dyDescent="0.35">
      <c r="A2" t="s">
        <v>1</v>
      </c>
      <c r="B2">
        <v>3</v>
      </c>
      <c r="C2">
        <v>4</v>
      </c>
      <c r="D2">
        <v>4</v>
      </c>
      <c r="E2">
        <v>3.5</v>
      </c>
      <c r="F2">
        <v>3.5</v>
      </c>
      <c r="G2">
        <v>4</v>
      </c>
      <c r="H2">
        <v>3.5</v>
      </c>
      <c r="I2">
        <v>3</v>
      </c>
      <c r="J2">
        <v>4</v>
      </c>
      <c r="K2">
        <v>3</v>
      </c>
      <c r="L2">
        <v>4</v>
      </c>
      <c r="M2">
        <v>3.5</v>
      </c>
      <c r="N2">
        <v>3.5</v>
      </c>
      <c r="O2">
        <v>3</v>
      </c>
      <c r="P2">
        <v>3.5</v>
      </c>
      <c r="Q2">
        <v>3</v>
      </c>
      <c r="R2">
        <v>3</v>
      </c>
      <c r="S2">
        <v>3.5</v>
      </c>
    </row>
    <row r="3" spans="1:20" x14ac:dyDescent="0.35">
      <c r="A3" t="s">
        <v>0</v>
      </c>
      <c r="B3">
        <v>3</v>
      </c>
      <c r="C3">
        <v>4</v>
      </c>
      <c r="D3">
        <v>4</v>
      </c>
      <c r="E3">
        <v>3</v>
      </c>
      <c r="F3">
        <v>4</v>
      </c>
      <c r="G3">
        <v>4</v>
      </c>
      <c r="H3">
        <v>3</v>
      </c>
      <c r="I3">
        <v>3</v>
      </c>
      <c r="J3">
        <v>3.5</v>
      </c>
      <c r="K3">
        <v>3</v>
      </c>
      <c r="L3">
        <v>3</v>
      </c>
      <c r="M3">
        <v>4</v>
      </c>
      <c r="N3">
        <v>3.5</v>
      </c>
      <c r="O3">
        <v>3</v>
      </c>
      <c r="P3">
        <v>3.5</v>
      </c>
      <c r="Q3">
        <v>3</v>
      </c>
      <c r="R3">
        <v>3</v>
      </c>
      <c r="S3">
        <v>3</v>
      </c>
    </row>
    <row r="4" spans="1:20" x14ac:dyDescent="0.35">
      <c r="A4" t="s">
        <v>2</v>
      </c>
      <c r="B4">
        <v>3</v>
      </c>
      <c r="C4">
        <v>3.5</v>
      </c>
      <c r="D4">
        <v>4</v>
      </c>
      <c r="E4">
        <v>2.5</v>
      </c>
      <c r="F4">
        <v>4</v>
      </c>
      <c r="G4">
        <v>3.5</v>
      </c>
      <c r="H4">
        <v>3</v>
      </c>
      <c r="I4">
        <v>3</v>
      </c>
      <c r="J4">
        <v>3</v>
      </c>
      <c r="K4">
        <v>3</v>
      </c>
      <c r="L4">
        <v>3</v>
      </c>
      <c r="M4">
        <v>3</v>
      </c>
      <c r="N4">
        <v>4</v>
      </c>
      <c r="O4">
        <v>2</v>
      </c>
      <c r="P4">
        <v>3.5</v>
      </c>
      <c r="Q4">
        <v>3</v>
      </c>
      <c r="R4">
        <v>2.5</v>
      </c>
      <c r="S4">
        <v>3</v>
      </c>
    </row>
    <row r="5" spans="1:20" x14ac:dyDescent="0.35">
      <c r="A5" t="s">
        <v>3</v>
      </c>
      <c r="B5">
        <v>3</v>
      </c>
      <c r="C5">
        <v>4</v>
      </c>
      <c r="D5">
        <v>4</v>
      </c>
      <c r="E5">
        <v>3.5</v>
      </c>
      <c r="F5">
        <v>4</v>
      </c>
      <c r="G5">
        <v>4</v>
      </c>
      <c r="H5">
        <v>3</v>
      </c>
      <c r="I5">
        <v>3</v>
      </c>
      <c r="J5">
        <v>3</v>
      </c>
      <c r="K5">
        <v>3</v>
      </c>
      <c r="L5">
        <v>3</v>
      </c>
      <c r="M5">
        <v>3</v>
      </c>
      <c r="N5">
        <v>3.5</v>
      </c>
      <c r="O5">
        <v>2.5</v>
      </c>
      <c r="P5">
        <v>3.5</v>
      </c>
      <c r="Q5">
        <v>3</v>
      </c>
      <c r="R5">
        <v>3</v>
      </c>
      <c r="S5">
        <v>3.5</v>
      </c>
    </row>
    <row r="6" spans="1:20" x14ac:dyDescent="0.35">
      <c r="A6" t="s">
        <v>4</v>
      </c>
      <c r="B6">
        <v>4</v>
      </c>
      <c r="C6">
        <v>4</v>
      </c>
      <c r="D6">
        <v>4</v>
      </c>
      <c r="E6">
        <v>3.5</v>
      </c>
      <c r="F6">
        <v>4</v>
      </c>
      <c r="G6">
        <v>4</v>
      </c>
      <c r="H6">
        <v>3</v>
      </c>
      <c r="I6">
        <v>3</v>
      </c>
      <c r="J6">
        <v>3.5</v>
      </c>
      <c r="K6">
        <v>4</v>
      </c>
      <c r="L6">
        <v>3</v>
      </c>
      <c r="M6">
        <v>3.5</v>
      </c>
      <c r="N6">
        <v>3.5</v>
      </c>
      <c r="O6">
        <v>3</v>
      </c>
      <c r="P6">
        <v>3.5</v>
      </c>
      <c r="Q6">
        <v>3</v>
      </c>
      <c r="R6">
        <v>3</v>
      </c>
      <c r="S6">
        <v>3.5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opLeftCell="A87" workbookViewId="0">
      <selection activeCell="E129" sqref="E129"/>
    </sheetView>
  </sheetViews>
  <sheetFormatPr defaultRowHeight="14.5" x14ac:dyDescent="0.35"/>
  <cols>
    <col min="1" max="1" width="56" customWidth="1"/>
  </cols>
  <sheetData>
    <row r="1" spans="1:10" x14ac:dyDescent="0.35">
      <c r="B1" s="4" t="s">
        <v>7</v>
      </c>
      <c r="C1" s="4"/>
      <c r="D1" s="1" t="s">
        <v>8</v>
      </c>
    </row>
    <row r="2" spans="1:10" x14ac:dyDescent="0.35">
      <c r="A2" t="s">
        <v>1</v>
      </c>
      <c r="B2">
        <v>3</v>
      </c>
      <c r="C2">
        <v>3.5</v>
      </c>
      <c r="D2">
        <f>SUM(B2:C2)/2</f>
        <v>3.25</v>
      </c>
    </row>
    <row r="3" spans="1:10" x14ac:dyDescent="0.35">
      <c r="A3" t="s">
        <v>0</v>
      </c>
      <c r="B3">
        <v>3</v>
      </c>
      <c r="C3">
        <v>4</v>
      </c>
      <c r="D3">
        <f t="shared" ref="D3:D6" si="0">SUM(B3:C3)/2</f>
        <v>3.5</v>
      </c>
    </row>
    <row r="4" spans="1:10" x14ac:dyDescent="0.35">
      <c r="A4" t="s">
        <v>2</v>
      </c>
      <c r="B4">
        <v>3</v>
      </c>
      <c r="C4">
        <v>3</v>
      </c>
      <c r="D4">
        <f t="shared" si="0"/>
        <v>3</v>
      </c>
    </row>
    <row r="5" spans="1:10" x14ac:dyDescent="0.35">
      <c r="A5" t="s">
        <v>3</v>
      </c>
      <c r="B5">
        <v>3</v>
      </c>
      <c r="C5">
        <v>3</v>
      </c>
      <c r="D5">
        <f t="shared" si="0"/>
        <v>3</v>
      </c>
    </row>
    <row r="6" spans="1:10" x14ac:dyDescent="0.35">
      <c r="A6" t="s">
        <v>4</v>
      </c>
      <c r="B6">
        <v>4</v>
      </c>
      <c r="C6">
        <v>3.5</v>
      </c>
      <c r="D6">
        <f t="shared" si="0"/>
        <v>3.75</v>
      </c>
    </row>
    <row r="8" spans="1:10" x14ac:dyDescent="0.35">
      <c r="B8" s="4" t="s">
        <v>9</v>
      </c>
      <c r="C8" s="4"/>
      <c r="D8" s="4"/>
      <c r="E8" s="4"/>
      <c r="F8" s="4"/>
      <c r="G8" s="4"/>
      <c r="H8" s="4"/>
      <c r="I8" s="4"/>
      <c r="J8" s="1" t="s">
        <v>8</v>
      </c>
    </row>
    <row r="9" spans="1:10" x14ac:dyDescent="0.35">
      <c r="A9" t="s">
        <v>1</v>
      </c>
      <c r="B9">
        <v>4</v>
      </c>
      <c r="C9">
        <v>4</v>
      </c>
      <c r="D9">
        <v>3.5</v>
      </c>
      <c r="E9">
        <v>3.5</v>
      </c>
      <c r="F9">
        <v>4</v>
      </c>
      <c r="G9">
        <v>3.5</v>
      </c>
      <c r="H9">
        <v>3</v>
      </c>
      <c r="I9">
        <v>4</v>
      </c>
      <c r="J9" s="3">
        <f>SUM(B9:I9)/8</f>
        <v>3.6875</v>
      </c>
    </row>
    <row r="10" spans="1:10" x14ac:dyDescent="0.35">
      <c r="A10" t="s">
        <v>0</v>
      </c>
      <c r="B10">
        <v>4</v>
      </c>
      <c r="C10">
        <v>4</v>
      </c>
      <c r="D10">
        <v>3</v>
      </c>
      <c r="E10">
        <v>4</v>
      </c>
      <c r="F10">
        <v>4</v>
      </c>
      <c r="G10">
        <v>3</v>
      </c>
      <c r="H10">
        <v>3</v>
      </c>
      <c r="I10">
        <v>3.5</v>
      </c>
      <c r="J10" s="3">
        <f t="shared" ref="J10:J13" si="1">SUM(B10:I10)/8</f>
        <v>3.5625</v>
      </c>
    </row>
    <row r="11" spans="1:10" x14ac:dyDescent="0.35">
      <c r="A11" t="s">
        <v>2</v>
      </c>
      <c r="B11">
        <v>3.5</v>
      </c>
      <c r="C11">
        <v>4</v>
      </c>
      <c r="D11">
        <v>2.5</v>
      </c>
      <c r="E11">
        <v>4</v>
      </c>
      <c r="F11">
        <v>3.5</v>
      </c>
      <c r="G11">
        <v>3</v>
      </c>
      <c r="H11">
        <v>3</v>
      </c>
      <c r="I11">
        <v>3</v>
      </c>
      <c r="J11" s="3">
        <f t="shared" si="1"/>
        <v>3.3125</v>
      </c>
    </row>
    <row r="12" spans="1:10" x14ac:dyDescent="0.35">
      <c r="A12" t="s">
        <v>3</v>
      </c>
      <c r="B12">
        <v>4</v>
      </c>
      <c r="C12">
        <v>4</v>
      </c>
      <c r="D12">
        <v>3.5</v>
      </c>
      <c r="E12">
        <v>4</v>
      </c>
      <c r="F12">
        <v>4</v>
      </c>
      <c r="G12">
        <v>3</v>
      </c>
      <c r="H12">
        <v>3</v>
      </c>
      <c r="I12">
        <v>3</v>
      </c>
      <c r="J12" s="3">
        <f t="shared" si="1"/>
        <v>3.5625</v>
      </c>
    </row>
    <row r="13" spans="1:10" x14ac:dyDescent="0.35">
      <c r="A13" t="s">
        <v>4</v>
      </c>
      <c r="B13">
        <v>4</v>
      </c>
      <c r="C13">
        <v>4</v>
      </c>
      <c r="D13">
        <v>3.5</v>
      </c>
      <c r="E13">
        <v>4</v>
      </c>
      <c r="F13">
        <v>4</v>
      </c>
      <c r="G13">
        <v>3</v>
      </c>
      <c r="H13">
        <v>3</v>
      </c>
      <c r="I13">
        <v>3.5</v>
      </c>
      <c r="J13" s="3">
        <f t="shared" si="1"/>
        <v>3.625</v>
      </c>
    </row>
    <row r="15" spans="1:10" x14ac:dyDescent="0.35">
      <c r="B15" s="4" t="s">
        <v>10</v>
      </c>
      <c r="C15" s="4"/>
      <c r="D15" s="4"/>
      <c r="E15" s="4"/>
      <c r="F15" s="4"/>
      <c r="G15" s="1" t="s">
        <v>8</v>
      </c>
    </row>
    <row r="16" spans="1:10" x14ac:dyDescent="0.35">
      <c r="A16" t="s">
        <v>1</v>
      </c>
      <c r="B16">
        <v>4</v>
      </c>
      <c r="C16">
        <v>3.5</v>
      </c>
      <c r="D16">
        <v>4</v>
      </c>
      <c r="E16">
        <v>3.5</v>
      </c>
      <c r="F16">
        <v>4</v>
      </c>
      <c r="G16">
        <f>SUM(B16:F16)/5</f>
        <v>3.8</v>
      </c>
    </row>
    <row r="17" spans="1:7" x14ac:dyDescent="0.35">
      <c r="A17" t="s">
        <v>0</v>
      </c>
      <c r="B17">
        <v>4</v>
      </c>
      <c r="C17">
        <v>3</v>
      </c>
      <c r="D17">
        <v>4</v>
      </c>
      <c r="E17">
        <v>3</v>
      </c>
      <c r="F17">
        <v>3.5</v>
      </c>
      <c r="G17">
        <f t="shared" ref="G17:G20" si="2">SUM(B17:F17)/5</f>
        <v>3.5</v>
      </c>
    </row>
    <row r="18" spans="1:7" x14ac:dyDescent="0.35">
      <c r="A18" t="s">
        <v>2</v>
      </c>
      <c r="B18">
        <v>3.5</v>
      </c>
      <c r="C18">
        <v>2.5</v>
      </c>
      <c r="D18">
        <v>3.5</v>
      </c>
      <c r="E18">
        <v>3</v>
      </c>
      <c r="F18">
        <v>3</v>
      </c>
      <c r="G18">
        <f t="shared" si="2"/>
        <v>3.1</v>
      </c>
    </row>
    <row r="19" spans="1:7" x14ac:dyDescent="0.35">
      <c r="A19" t="s">
        <v>3</v>
      </c>
      <c r="B19">
        <v>4</v>
      </c>
      <c r="C19">
        <v>3.5</v>
      </c>
      <c r="D19">
        <v>4</v>
      </c>
      <c r="E19">
        <v>3</v>
      </c>
      <c r="F19">
        <v>3</v>
      </c>
      <c r="G19">
        <f t="shared" si="2"/>
        <v>3.5</v>
      </c>
    </row>
    <row r="20" spans="1:7" x14ac:dyDescent="0.35">
      <c r="A20" t="s">
        <v>4</v>
      </c>
      <c r="B20">
        <v>4</v>
      </c>
      <c r="C20">
        <v>3.5</v>
      </c>
      <c r="D20">
        <v>4</v>
      </c>
      <c r="E20">
        <v>3</v>
      </c>
      <c r="F20">
        <v>3.5</v>
      </c>
      <c r="G20">
        <f t="shared" si="2"/>
        <v>3.6</v>
      </c>
    </row>
    <row r="22" spans="1:7" x14ac:dyDescent="0.35">
      <c r="B22" s="4" t="s">
        <v>11</v>
      </c>
      <c r="C22" s="4"/>
      <c r="D22" s="4"/>
      <c r="E22" s="1" t="s">
        <v>8</v>
      </c>
    </row>
    <row r="23" spans="1:7" x14ac:dyDescent="0.35">
      <c r="A23" t="s">
        <v>1</v>
      </c>
      <c r="B23">
        <v>4</v>
      </c>
      <c r="C23">
        <v>3.5</v>
      </c>
      <c r="D23">
        <v>3</v>
      </c>
      <c r="E23" s="3">
        <f>SUM(B23:D23)/3</f>
        <v>3.5</v>
      </c>
    </row>
    <row r="24" spans="1:7" x14ac:dyDescent="0.35">
      <c r="A24" t="s">
        <v>0</v>
      </c>
      <c r="B24">
        <v>4</v>
      </c>
      <c r="C24">
        <v>4</v>
      </c>
      <c r="D24">
        <v>3</v>
      </c>
      <c r="E24" s="3">
        <f t="shared" ref="E24:E27" si="3">SUM(B24:D24)/3</f>
        <v>3.6666666666666665</v>
      </c>
    </row>
    <row r="25" spans="1:7" x14ac:dyDescent="0.35">
      <c r="A25" t="s">
        <v>2</v>
      </c>
      <c r="B25">
        <v>4</v>
      </c>
      <c r="C25">
        <v>4</v>
      </c>
      <c r="D25">
        <v>3</v>
      </c>
      <c r="E25" s="3">
        <f t="shared" si="3"/>
        <v>3.6666666666666665</v>
      </c>
    </row>
    <row r="26" spans="1:7" x14ac:dyDescent="0.35">
      <c r="A26" t="s">
        <v>3</v>
      </c>
      <c r="B26">
        <v>4</v>
      </c>
      <c r="C26">
        <v>4</v>
      </c>
      <c r="D26">
        <v>3</v>
      </c>
      <c r="E26" s="3">
        <f t="shared" si="3"/>
        <v>3.6666666666666665</v>
      </c>
    </row>
    <row r="27" spans="1:7" x14ac:dyDescent="0.35">
      <c r="A27" t="s">
        <v>4</v>
      </c>
      <c r="B27">
        <v>4</v>
      </c>
      <c r="C27">
        <v>4</v>
      </c>
      <c r="D27">
        <v>3</v>
      </c>
      <c r="E27" s="3">
        <f t="shared" si="3"/>
        <v>3.6666666666666665</v>
      </c>
    </row>
    <row r="29" spans="1:7" x14ac:dyDescent="0.35">
      <c r="B29" s="1" t="s">
        <v>12</v>
      </c>
      <c r="C29" s="1" t="s">
        <v>8</v>
      </c>
    </row>
    <row r="30" spans="1:7" x14ac:dyDescent="0.35">
      <c r="A30" t="s">
        <v>1</v>
      </c>
      <c r="B30">
        <v>3</v>
      </c>
      <c r="C30">
        <v>3</v>
      </c>
    </row>
    <row r="31" spans="1:7" x14ac:dyDescent="0.35">
      <c r="A31" t="s">
        <v>0</v>
      </c>
      <c r="B31">
        <v>3</v>
      </c>
      <c r="C31">
        <v>3</v>
      </c>
    </row>
    <row r="32" spans="1:7" x14ac:dyDescent="0.35">
      <c r="A32" t="s">
        <v>2</v>
      </c>
      <c r="B32">
        <v>3</v>
      </c>
      <c r="C32">
        <v>3</v>
      </c>
    </row>
    <row r="33" spans="1:5" x14ac:dyDescent="0.35">
      <c r="A33" t="s">
        <v>3</v>
      </c>
      <c r="B33">
        <v>3</v>
      </c>
      <c r="C33">
        <v>3</v>
      </c>
    </row>
    <row r="34" spans="1:5" x14ac:dyDescent="0.35">
      <c r="A34" t="s">
        <v>4</v>
      </c>
      <c r="B34">
        <v>4</v>
      </c>
      <c r="C34">
        <v>4</v>
      </c>
    </row>
    <row r="36" spans="1:5" x14ac:dyDescent="0.35">
      <c r="B36" s="4" t="s">
        <v>13</v>
      </c>
      <c r="C36" s="4"/>
      <c r="D36" s="1" t="s">
        <v>8</v>
      </c>
    </row>
    <row r="37" spans="1:5" x14ac:dyDescent="0.35">
      <c r="A37" t="s">
        <v>1</v>
      </c>
      <c r="B37">
        <v>4</v>
      </c>
      <c r="C37">
        <v>3</v>
      </c>
      <c r="D37">
        <f>SUM(B37:C37)/2</f>
        <v>3.5</v>
      </c>
    </row>
    <row r="38" spans="1:5" x14ac:dyDescent="0.35">
      <c r="A38" t="s">
        <v>0</v>
      </c>
      <c r="B38">
        <v>3</v>
      </c>
      <c r="C38">
        <v>3</v>
      </c>
      <c r="D38">
        <f t="shared" ref="D38:D41" si="4">SUM(B38:C38)/2</f>
        <v>3</v>
      </c>
    </row>
    <row r="39" spans="1:5" x14ac:dyDescent="0.35">
      <c r="A39" t="s">
        <v>2</v>
      </c>
      <c r="B39">
        <v>3</v>
      </c>
      <c r="C39">
        <v>2.5</v>
      </c>
      <c r="D39">
        <f t="shared" si="4"/>
        <v>2.75</v>
      </c>
    </row>
    <row r="40" spans="1:5" x14ac:dyDescent="0.35">
      <c r="A40" t="s">
        <v>3</v>
      </c>
      <c r="B40">
        <v>3</v>
      </c>
      <c r="C40">
        <v>3</v>
      </c>
      <c r="D40">
        <f t="shared" si="4"/>
        <v>3</v>
      </c>
    </row>
    <row r="41" spans="1:5" x14ac:dyDescent="0.35">
      <c r="A41" t="s">
        <v>4</v>
      </c>
      <c r="B41">
        <v>3</v>
      </c>
      <c r="C41">
        <v>3</v>
      </c>
      <c r="D41">
        <f t="shared" si="4"/>
        <v>3</v>
      </c>
    </row>
    <row r="43" spans="1:5" x14ac:dyDescent="0.35">
      <c r="B43" s="4" t="s">
        <v>14</v>
      </c>
      <c r="C43" s="4"/>
      <c r="D43" s="4"/>
      <c r="E43" s="1" t="s">
        <v>8</v>
      </c>
    </row>
    <row r="44" spans="1:5" x14ac:dyDescent="0.35">
      <c r="A44" t="s">
        <v>1</v>
      </c>
      <c r="B44">
        <v>3.5</v>
      </c>
      <c r="C44">
        <v>3.5</v>
      </c>
      <c r="D44">
        <v>3.5</v>
      </c>
      <c r="E44" s="3">
        <f>SUM(B44:D44)/3</f>
        <v>3.5</v>
      </c>
    </row>
    <row r="45" spans="1:5" x14ac:dyDescent="0.35">
      <c r="A45" t="s">
        <v>0</v>
      </c>
      <c r="B45">
        <v>3.5</v>
      </c>
      <c r="C45">
        <v>3.5</v>
      </c>
      <c r="D45">
        <v>3</v>
      </c>
      <c r="E45" s="3">
        <f t="shared" ref="E45:E48" si="5">SUM(B45:D45)/3</f>
        <v>3.3333333333333335</v>
      </c>
    </row>
    <row r="46" spans="1:5" x14ac:dyDescent="0.35">
      <c r="A46" t="s">
        <v>2</v>
      </c>
      <c r="B46">
        <v>4</v>
      </c>
      <c r="C46">
        <v>3.5</v>
      </c>
      <c r="D46">
        <v>3</v>
      </c>
      <c r="E46" s="3">
        <f t="shared" si="5"/>
        <v>3.5</v>
      </c>
    </row>
    <row r="47" spans="1:5" x14ac:dyDescent="0.35">
      <c r="A47" t="s">
        <v>3</v>
      </c>
      <c r="B47">
        <v>3.5</v>
      </c>
      <c r="C47">
        <v>3.5</v>
      </c>
      <c r="D47">
        <v>3.5</v>
      </c>
      <c r="E47" s="3">
        <f t="shared" si="5"/>
        <v>3.5</v>
      </c>
    </row>
    <row r="48" spans="1:5" x14ac:dyDescent="0.35">
      <c r="A48" t="s">
        <v>4</v>
      </c>
      <c r="B48">
        <v>3.5</v>
      </c>
      <c r="C48">
        <v>3.5</v>
      </c>
      <c r="D48">
        <v>3.5</v>
      </c>
      <c r="E48" s="3">
        <f t="shared" si="5"/>
        <v>3.5</v>
      </c>
    </row>
    <row r="50" spans="1:4" x14ac:dyDescent="0.35">
      <c r="B50" s="4" t="s">
        <v>15</v>
      </c>
      <c r="C50" s="4"/>
      <c r="D50" s="1" t="s">
        <v>8</v>
      </c>
    </row>
    <row r="51" spans="1:4" x14ac:dyDescent="0.35">
      <c r="A51" t="s">
        <v>1</v>
      </c>
      <c r="B51">
        <v>3</v>
      </c>
      <c r="C51">
        <v>3</v>
      </c>
      <c r="D51">
        <f>SUM(B51:C51)/2</f>
        <v>3</v>
      </c>
    </row>
    <row r="52" spans="1:4" x14ac:dyDescent="0.35">
      <c r="A52" t="s">
        <v>0</v>
      </c>
      <c r="B52">
        <v>3</v>
      </c>
      <c r="C52">
        <v>3</v>
      </c>
      <c r="D52">
        <f t="shared" ref="D52:D55" si="6">SUM(B52:C52)/2</f>
        <v>3</v>
      </c>
    </row>
    <row r="53" spans="1:4" x14ac:dyDescent="0.35">
      <c r="A53" t="s">
        <v>2</v>
      </c>
      <c r="B53">
        <v>2</v>
      </c>
      <c r="C53">
        <v>3</v>
      </c>
      <c r="D53">
        <f t="shared" si="6"/>
        <v>2.5</v>
      </c>
    </row>
    <row r="54" spans="1:4" x14ac:dyDescent="0.35">
      <c r="A54" t="s">
        <v>3</v>
      </c>
      <c r="B54">
        <v>2.5</v>
      </c>
      <c r="C54">
        <v>3</v>
      </c>
      <c r="D54">
        <f t="shared" si="6"/>
        <v>2.75</v>
      </c>
    </row>
    <row r="55" spans="1:4" x14ac:dyDescent="0.35">
      <c r="A55" t="s">
        <v>4</v>
      </c>
      <c r="B55">
        <v>3</v>
      </c>
      <c r="C55">
        <v>3</v>
      </c>
      <c r="D55">
        <f t="shared" si="6"/>
        <v>3</v>
      </c>
    </row>
    <row r="57" spans="1:4" x14ac:dyDescent="0.35">
      <c r="B57" s="4" t="s">
        <v>16</v>
      </c>
      <c r="C57" s="4"/>
      <c r="D57" s="1" t="s">
        <v>8</v>
      </c>
    </row>
    <row r="58" spans="1:4" x14ac:dyDescent="0.35">
      <c r="A58" t="s">
        <v>1</v>
      </c>
      <c r="B58">
        <v>4</v>
      </c>
      <c r="C58">
        <v>3</v>
      </c>
      <c r="D58">
        <f>SUM(B58:C58)/2</f>
        <v>3.5</v>
      </c>
    </row>
    <row r="59" spans="1:4" x14ac:dyDescent="0.35">
      <c r="A59" t="s">
        <v>0</v>
      </c>
      <c r="B59">
        <v>3</v>
      </c>
      <c r="C59">
        <v>3</v>
      </c>
      <c r="D59">
        <f t="shared" ref="D59:D62" si="7">SUM(B59:C59)/2</f>
        <v>3</v>
      </c>
    </row>
    <row r="60" spans="1:4" x14ac:dyDescent="0.35">
      <c r="A60" t="s">
        <v>2</v>
      </c>
      <c r="B60">
        <v>3</v>
      </c>
      <c r="C60">
        <v>2.5</v>
      </c>
      <c r="D60">
        <f t="shared" si="7"/>
        <v>2.75</v>
      </c>
    </row>
    <row r="61" spans="1:4" x14ac:dyDescent="0.35">
      <c r="A61" t="s">
        <v>3</v>
      </c>
      <c r="B61">
        <v>3</v>
      </c>
      <c r="C61">
        <v>3</v>
      </c>
      <c r="D61">
        <f t="shared" si="7"/>
        <v>3</v>
      </c>
    </row>
    <row r="62" spans="1:4" x14ac:dyDescent="0.35">
      <c r="A62" t="s">
        <v>4</v>
      </c>
      <c r="B62">
        <v>3</v>
      </c>
      <c r="C62">
        <v>3</v>
      </c>
      <c r="D62">
        <f t="shared" si="7"/>
        <v>3</v>
      </c>
    </row>
  </sheetData>
  <mergeCells count="8">
    <mergeCell ref="B50:C50"/>
    <mergeCell ref="B57:C57"/>
    <mergeCell ref="B1:C1"/>
    <mergeCell ref="B8:I8"/>
    <mergeCell ref="B15:F15"/>
    <mergeCell ref="B22:D22"/>
    <mergeCell ref="B43:D43"/>
    <mergeCell ref="B36:C3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/>
  </sheetViews>
  <sheetFormatPr defaultRowHeight="14.5" x14ac:dyDescent="0.35"/>
  <cols>
    <col min="1" max="1" width="56.26953125" customWidth="1"/>
  </cols>
  <sheetData>
    <row r="1" spans="1:10" x14ac:dyDescent="0.35">
      <c r="B1" s="1" t="s">
        <v>17</v>
      </c>
      <c r="C1" s="1" t="s">
        <v>18</v>
      </c>
      <c r="D1" s="1" t="s">
        <v>19</v>
      </c>
      <c r="E1" s="1" t="s">
        <v>20</v>
      </c>
      <c r="F1" s="1" t="s">
        <v>12</v>
      </c>
      <c r="G1" s="1" t="s">
        <v>13</v>
      </c>
      <c r="H1" s="1" t="s">
        <v>14</v>
      </c>
      <c r="I1" s="1" t="s">
        <v>21</v>
      </c>
      <c r="J1" s="1" t="s">
        <v>16</v>
      </c>
    </row>
    <row r="2" spans="1:10" x14ac:dyDescent="0.35">
      <c r="A2" t="s">
        <v>1</v>
      </c>
      <c r="B2" s="3">
        <v>3.25</v>
      </c>
      <c r="C2" s="3">
        <v>3.6875</v>
      </c>
      <c r="D2" s="3">
        <v>3.8</v>
      </c>
      <c r="E2" s="3">
        <v>3.5</v>
      </c>
      <c r="F2" s="3">
        <v>3</v>
      </c>
      <c r="G2" s="3">
        <v>3.5</v>
      </c>
      <c r="H2" s="3">
        <v>3.5</v>
      </c>
      <c r="I2" s="3">
        <v>3</v>
      </c>
      <c r="J2" s="3">
        <v>3.5</v>
      </c>
    </row>
    <row r="3" spans="1:10" x14ac:dyDescent="0.35">
      <c r="A3" t="s">
        <v>0</v>
      </c>
      <c r="B3" s="3">
        <v>3.5</v>
      </c>
      <c r="C3" s="3">
        <v>3.5625</v>
      </c>
      <c r="D3" s="3">
        <v>3.5</v>
      </c>
      <c r="E3" s="3">
        <v>3.6666666666666665</v>
      </c>
      <c r="F3" s="3">
        <v>3</v>
      </c>
      <c r="G3" s="3">
        <v>3</v>
      </c>
      <c r="H3" s="3">
        <v>3.3333333333333335</v>
      </c>
      <c r="I3" s="3">
        <v>3</v>
      </c>
      <c r="J3" s="3">
        <v>3</v>
      </c>
    </row>
    <row r="4" spans="1:10" x14ac:dyDescent="0.35">
      <c r="A4" t="s">
        <v>2</v>
      </c>
      <c r="B4" s="3">
        <v>3</v>
      </c>
      <c r="C4" s="3">
        <v>3.3125</v>
      </c>
      <c r="D4" s="3">
        <v>3.1</v>
      </c>
      <c r="E4" s="3">
        <v>3.6666666666666665</v>
      </c>
      <c r="F4" s="3">
        <v>3</v>
      </c>
      <c r="G4" s="3">
        <v>2.75</v>
      </c>
      <c r="H4" s="3">
        <v>3.5</v>
      </c>
      <c r="I4" s="3">
        <v>2.5</v>
      </c>
      <c r="J4" s="3">
        <v>2.75</v>
      </c>
    </row>
    <row r="5" spans="1:10" x14ac:dyDescent="0.35">
      <c r="A5" t="s">
        <v>3</v>
      </c>
      <c r="B5" s="3">
        <v>3</v>
      </c>
      <c r="C5" s="3">
        <v>3.5625</v>
      </c>
      <c r="D5" s="3">
        <v>3.5</v>
      </c>
      <c r="E5" s="3">
        <v>3.6666666666666665</v>
      </c>
      <c r="F5" s="3">
        <v>3</v>
      </c>
      <c r="G5" s="3">
        <v>3</v>
      </c>
      <c r="H5" s="3">
        <v>3.5</v>
      </c>
      <c r="I5" s="3">
        <v>2.75</v>
      </c>
      <c r="J5" s="3">
        <v>3</v>
      </c>
    </row>
    <row r="6" spans="1:10" x14ac:dyDescent="0.35">
      <c r="A6" t="s">
        <v>4</v>
      </c>
      <c r="B6" s="3">
        <v>3.75</v>
      </c>
      <c r="C6" s="3">
        <v>3.625</v>
      </c>
      <c r="D6" s="3">
        <v>3.6</v>
      </c>
      <c r="E6" s="3">
        <v>3.6666666666666665</v>
      </c>
      <c r="F6" s="3">
        <v>4</v>
      </c>
      <c r="G6" s="3">
        <v>3</v>
      </c>
      <c r="H6" s="3">
        <v>3.5</v>
      </c>
      <c r="I6" s="3">
        <v>3</v>
      </c>
      <c r="J6" s="3">
        <v>3</v>
      </c>
    </row>
  </sheetData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F1" workbookViewId="0">
      <selection activeCell="Q2" sqref="Q2:Q6"/>
    </sheetView>
  </sheetViews>
  <sheetFormatPr defaultRowHeight="14.5" x14ac:dyDescent="0.35"/>
  <cols>
    <col min="1" max="1" width="63.26953125" customWidth="1"/>
  </cols>
  <sheetData>
    <row r="1" spans="1:19" x14ac:dyDescent="0.3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2" t="s">
        <v>5</v>
      </c>
      <c r="S1" s="1">
        <v>18</v>
      </c>
    </row>
    <row r="2" spans="1:19" x14ac:dyDescent="0.35">
      <c r="A2" t="s">
        <v>1</v>
      </c>
      <c r="B2">
        <v>2.5</v>
      </c>
      <c r="C2">
        <v>3</v>
      </c>
      <c r="D2">
        <v>3</v>
      </c>
      <c r="E2">
        <v>3</v>
      </c>
      <c r="F2">
        <v>4</v>
      </c>
      <c r="G2">
        <v>4</v>
      </c>
      <c r="H2">
        <v>2.5</v>
      </c>
      <c r="I2">
        <v>3.5</v>
      </c>
      <c r="J2">
        <v>4</v>
      </c>
      <c r="K2">
        <v>4</v>
      </c>
      <c r="L2">
        <v>2.5</v>
      </c>
      <c r="M2">
        <v>3</v>
      </c>
      <c r="N2">
        <v>2</v>
      </c>
      <c r="O2">
        <v>3</v>
      </c>
      <c r="P2">
        <v>3</v>
      </c>
      <c r="Q2">
        <v>3</v>
      </c>
      <c r="R2">
        <v>2</v>
      </c>
      <c r="S2">
        <v>3</v>
      </c>
    </row>
    <row r="3" spans="1:19" x14ac:dyDescent="0.35">
      <c r="A3" t="s">
        <v>0</v>
      </c>
      <c r="B3">
        <v>3</v>
      </c>
      <c r="C3">
        <v>3</v>
      </c>
      <c r="D3">
        <v>4</v>
      </c>
      <c r="E3">
        <v>3</v>
      </c>
      <c r="F3">
        <v>3</v>
      </c>
      <c r="G3">
        <v>3</v>
      </c>
      <c r="H3">
        <v>3</v>
      </c>
      <c r="I3">
        <v>4</v>
      </c>
      <c r="J3">
        <v>4</v>
      </c>
      <c r="K3">
        <v>4</v>
      </c>
      <c r="L3">
        <v>3</v>
      </c>
      <c r="M3">
        <v>3</v>
      </c>
      <c r="N3">
        <v>3</v>
      </c>
      <c r="O3">
        <v>3</v>
      </c>
      <c r="P3">
        <v>3</v>
      </c>
      <c r="Q3">
        <v>3</v>
      </c>
      <c r="R3">
        <v>2</v>
      </c>
      <c r="S3">
        <v>3</v>
      </c>
    </row>
    <row r="4" spans="1:19" x14ac:dyDescent="0.35">
      <c r="A4" t="s">
        <v>2</v>
      </c>
      <c r="B4">
        <v>3</v>
      </c>
      <c r="C4">
        <v>3</v>
      </c>
      <c r="D4">
        <v>4</v>
      </c>
      <c r="E4">
        <v>2.5</v>
      </c>
      <c r="F4">
        <v>3</v>
      </c>
      <c r="G4">
        <v>3.5</v>
      </c>
      <c r="H4">
        <v>2.5</v>
      </c>
      <c r="I4">
        <v>3</v>
      </c>
      <c r="J4">
        <v>4</v>
      </c>
      <c r="K4">
        <v>4</v>
      </c>
      <c r="L4">
        <v>3</v>
      </c>
      <c r="M4">
        <v>3</v>
      </c>
      <c r="N4">
        <v>2.5</v>
      </c>
      <c r="O4">
        <v>3</v>
      </c>
      <c r="P4">
        <v>2.5</v>
      </c>
      <c r="Q4">
        <v>3.5</v>
      </c>
      <c r="R4">
        <v>2</v>
      </c>
      <c r="S4">
        <v>4</v>
      </c>
    </row>
    <row r="5" spans="1:19" x14ac:dyDescent="0.35">
      <c r="A5" t="s">
        <v>3</v>
      </c>
      <c r="B5">
        <v>2.5</v>
      </c>
      <c r="C5">
        <v>3</v>
      </c>
      <c r="D5">
        <v>4</v>
      </c>
      <c r="E5">
        <v>3</v>
      </c>
      <c r="F5">
        <v>3.5</v>
      </c>
      <c r="G5">
        <v>3.5</v>
      </c>
      <c r="H5">
        <v>3</v>
      </c>
      <c r="I5">
        <v>4</v>
      </c>
      <c r="J5">
        <v>4</v>
      </c>
      <c r="K5">
        <v>4</v>
      </c>
      <c r="L5">
        <v>3</v>
      </c>
      <c r="M5">
        <v>3</v>
      </c>
      <c r="N5">
        <v>3</v>
      </c>
      <c r="O5">
        <v>3</v>
      </c>
      <c r="P5">
        <v>3</v>
      </c>
      <c r="Q5">
        <v>3</v>
      </c>
      <c r="R5">
        <v>2</v>
      </c>
      <c r="S5">
        <v>3</v>
      </c>
    </row>
    <row r="6" spans="1:19" x14ac:dyDescent="0.35">
      <c r="A6" t="s">
        <v>4</v>
      </c>
      <c r="B6">
        <v>3</v>
      </c>
      <c r="C6">
        <v>3</v>
      </c>
      <c r="D6">
        <v>4</v>
      </c>
      <c r="E6">
        <v>3</v>
      </c>
      <c r="F6">
        <v>3.5</v>
      </c>
      <c r="G6">
        <v>3.5</v>
      </c>
      <c r="H6">
        <v>3</v>
      </c>
      <c r="I6">
        <v>4</v>
      </c>
      <c r="J6">
        <v>4</v>
      </c>
      <c r="K6">
        <v>4</v>
      </c>
      <c r="L6">
        <v>3</v>
      </c>
      <c r="M6">
        <v>3</v>
      </c>
      <c r="N6">
        <v>3</v>
      </c>
      <c r="O6">
        <v>3</v>
      </c>
      <c r="P6">
        <v>3</v>
      </c>
      <c r="Q6">
        <v>3</v>
      </c>
      <c r="R6">
        <v>2</v>
      </c>
      <c r="S6">
        <v>3</v>
      </c>
    </row>
    <row r="8" spans="1:19" x14ac:dyDescent="0.35">
      <c r="A8" t="s">
        <v>6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opLeftCell="A13" workbookViewId="0">
      <selection activeCell="B35" sqref="B35"/>
    </sheetView>
  </sheetViews>
  <sheetFormatPr defaultRowHeight="14.5" x14ac:dyDescent="0.35"/>
  <cols>
    <col min="1" max="1" width="55.7265625" customWidth="1"/>
    <col min="2" max="2" width="13.1796875" customWidth="1"/>
  </cols>
  <sheetData>
    <row r="1" spans="1:15" x14ac:dyDescent="0.35">
      <c r="B1" s="4" t="s">
        <v>13</v>
      </c>
      <c r="C1" s="4"/>
      <c r="D1" s="1" t="s">
        <v>8</v>
      </c>
    </row>
    <row r="2" spans="1:15" x14ac:dyDescent="0.35">
      <c r="A2" t="s">
        <v>1</v>
      </c>
      <c r="B2">
        <v>2.5</v>
      </c>
      <c r="C2">
        <v>2</v>
      </c>
      <c r="D2">
        <f>SUM(B2:C2)/2</f>
        <v>2.25</v>
      </c>
    </row>
    <row r="3" spans="1:15" x14ac:dyDescent="0.35">
      <c r="A3" t="s">
        <v>0</v>
      </c>
      <c r="B3">
        <v>3</v>
      </c>
      <c r="C3">
        <v>2</v>
      </c>
      <c r="D3">
        <f t="shared" ref="D3:D6" si="0">SUM(B3:C3)/2</f>
        <v>2.5</v>
      </c>
    </row>
    <row r="4" spans="1:15" x14ac:dyDescent="0.35">
      <c r="A4" t="s">
        <v>2</v>
      </c>
      <c r="B4">
        <v>3</v>
      </c>
      <c r="C4">
        <v>2</v>
      </c>
      <c r="D4">
        <f t="shared" si="0"/>
        <v>2.5</v>
      </c>
    </row>
    <row r="5" spans="1:15" x14ac:dyDescent="0.35">
      <c r="A5" t="s">
        <v>3</v>
      </c>
      <c r="B5">
        <v>2.5</v>
      </c>
      <c r="C5">
        <v>2</v>
      </c>
      <c r="D5">
        <f t="shared" si="0"/>
        <v>2.25</v>
      </c>
    </row>
    <row r="6" spans="1:15" x14ac:dyDescent="0.35">
      <c r="A6" t="s">
        <v>4</v>
      </c>
      <c r="B6">
        <v>3</v>
      </c>
      <c r="C6">
        <v>2</v>
      </c>
      <c r="D6">
        <f t="shared" si="0"/>
        <v>2.5</v>
      </c>
    </row>
    <row r="8" spans="1:15" x14ac:dyDescent="0.35">
      <c r="B8" s="4" t="s">
        <v>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" t="s">
        <v>8</v>
      </c>
    </row>
    <row r="9" spans="1:15" x14ac:dyDescent="0.35">
      <c r="A9" t="s">
        <v>1</v>
      </c>
      <c r="B9">
        <v>3</v>
      </c>
      <c r="C9">
        <v>3</v>
      </c>
      <c r="D9">
        <v>3</v>
      </c>
      <c r="E9">
        <v>4</v>
      </c>
      <c r="F9">
        <v>4</v>
      </c>
      <c r="G9">
        <v>2.5</v>
      </c>
      <c r="H9">
        <v>3.5</v>
      </c>
      <c r="I9">
        <v>4</v>
      </c>
      <c r="J9">
        <v>4</v>
      </c>
      <c r="K9">
        <v>2.5</v>
      </c>
      <c r="L9">
        <v>3</v>
      </c>
      <c r="M9">
        <v>2</v>
      </c>
      <c r="N9">
        <v>3</v>
      </c>
      <c r="O9" s="3">
        <f>SUM(B9:N9)/13</f>
        <v>3.1923076923076925</v>
      </c>
    </row>
    <row r="10" spans="1:15" x14ac:dyDescent="0.35">
      <c r="A10" t="s">
        <v>0</v>
      </c>
      <c r="B10">
        <v>3</v>
      </c>
      <c r="C10">
        <v>4</v>
      </c>
      <c r="D10">
        <v>3</v>
      </c>
      <c r="E10">
        <v>3</v>
      </c>
      <c r="F10">
        <v>3</v>
      </c>
      <c r="G10">
        <v>3</v>
      </c>
      <c r="H10">
        <v>4</v>
      </c>
      <c r="I10">
        <v>4</v>
      </c>
      <c r="J10">
        <v>4</v>
      </c>
      <c r="K10">
        <v>3</v>
      </c>
      <c r="L10">
        <v>3</v>
      </c>
      <c r="M10">
        <v>3</v>
      </c>
      <c r="N10">
        <v>3</v>
      </c>
      <c r="O10" s="3">
        <f t="shared" ref="O10:O13" si="1">SUM(B10:N10)/13</f>
        <v>3.3076923076923075</v>
      </c>
    </row>
    <row r="11" spans="1:15" x14ac:dyDescent="0.35">
      <c r="A11" t="s">
        <v>2</v>
      </c>
      <c r="B11">
        <v>3</v>
      </c>
      <c r="C11">
        <v>4</v>
      </c>
      <c r="D11">
        <v>2.5</v>
      </c>
      <c r="E11">
        <v>3</v>
      </c>
      <c r="F11">
        <v>3.5</v>
      </c>
      <c r="G11">
        <v>2.5</v>
      </c>
      <c r="H11">
        <v>3</v>
      </c>
      <c r="I11">
        <v>4</v>
      </c>
      <c r="J11">
        <v>4</v>
      </c>
      <c r="K11">
        <v>3</v>
      </c>
      <c r="L11">
        <v>3</v>
      </c>
      <c r="M11">
        <v>2.5</v>
      </c>
      <c r="N11">
        <v>3</v>
      </c>
      <c r="O11" s="3">
        <f t="shared" si="1"/>
        <v>3.1538461538461537</v>
      </c>
    </row>
    <row r="12" spans="1:15" x14ac:dyDescent="0.35">
      <c r="A12" t="s">
        <v>3</v>
      </c>
      <c r="B12">
        <v>3</v>
      </c>
      <c r="C12">
        <v>4</v>
      </c>
      <c r="D12">
        <v>3</v>
      </c>
      <c r="E12">
        <v>3.5</v>
      </c>
      <c r="F12">
        <v>3.5</v>
      </c>
      <c r="G12">
        <v>3</v>
      </c>
      <c r="H12">
        <v>4</v>
      </c>
      <c r="I12">
        <v>4</v>
      </c>
      <c r="J12">
        <v>4</v>
      </c>
      <c r="K12">
        <v>3</v>
      </c>
      <c r="L12">
        <v>3</v>
      </c>
      <c r="M12">
        <v>3</v>
      </c>
      <c r="N12">
        <v>3</v>
      </c>
      <c r="O12" s="3">
        <f t="shared" si="1"/>
        <v>3.3846153846153846</v>
      </c>
    </row>
    <row r="13" spans="1:15" x14ac:dyDescent="0.35">
      <c r="A13" t="s">
        <v>4</v>
      </c>
      <c r="B13">
        <v>3</v>
      </c>
      <c r="C13">
        <v>4</v>
      </c>
      <c r="D13">
        <v>3</v>
      </c>
      <c r="E13">
        <v>3.5</v>
      </c>
      <c r="F13">
        <v>3.5</v>
      </c>
      <c r="G13">
        <v>3</v>
      </c>
      <c r="H13">
        <v>4</v>
      </c>
      <c r="I13">
        <v>4</v>
      </c>
      <c r="J13">
        <v>4</v>
      </c>
      <c r="K13">
        <v>3</v>
      </c>
      <c r="L13">
        <v>3</v>
      </c>
      <c r="M13">
        <v>3</v>
      </c>
      <c r="N13">
        <v>3</v>
      </c>
      <c r="O13" s="3">
        <f t="shared" si="1"/>
        <v>3.3846153846153846</v>
      </c>
    </row>
    <row r="15" spans="1:15" x14ac:dyDescent="0.35">
      <c r="B15" s="4" t="s">
        <v>11</v>
      </c>
      <c r="C15" s="4"/>
      <c r="D15" s="4"/>
      <c r="E15" s="4"/>
      <c r="F15" s="4"/>
      <c r="G15" s="4"/>
      <c r="H15" s="4"/>
      <c r="I15" s="1" t="s">
        <v>8</v>
      </c>
    </row>
    <row r="16" spans="1:15" x14ac:dyDescent="0.35">
      <c r="A16" t="s">
        <v>1</v>
      </c>
      <c r="B16">
        <v>3</v>
      </c>
      <c r="C16">
        <v>3</v>
      </c>
      <c r="D16">
        <v>3</v>
      </c>
      <c r="E16">
        <v>4</v>
      </c>
      <c r="F16">
        <v>4</v>
      </c>
      <c r="G16">
        <v>2.5</v>
      </c>
      <c r="H16">
        <v>3</v>
      </c>
      <c r="I16" s="3">
        <f>SUM(B16:H16)/7</f>
        <v>3.2142857142857144</v>
      </c>
    </row>
    <row r="17" spans="1:9" x14ac:dyDescent="0.35">
      <c r="A17" t="s">
        <v>0</v>
      </c>
      <c r="B17">
        <v>3</v>
      </c>
      <c r="C17">
        <v>4</v>
      </c>
      <c r="D17">
        <v>3</v>
      </c>
      <c r="E17">
        <v>3</v>
      </c>
      <c r="F17">
        <v>4</v>
      </c>
      <c r="G17">
        <v>3</v>
      </c>
      <c r="H17">
        <v>3</v>
      </c>
      <c r="I17" s="3">
        <f t="shared" ref="I17:I20" si="2">SUM(B17:H17)/7</f>
        <v>3.2857142857142856</v>
      </c>
    </row>
    <row r="18" spans="1:9" x14ac:dyDescent="0.35">
      <c r="A18" t="s">
        <v>2</v>
      </c>
      <c r="B18">
        <v>3</v>
      </c>
      <c r="C18">
        <v>4</v>
      </c>
      <c r="D18">
        <v>2.5</v>
      </c>
      <c r="E18">
        <v>3.5</v>
      </c>
      <c r="F18">
        <v>4</v>
      </c>
      <c r="G18">
        <v>3</v>
      </c>
      <c r="H18">
        <v>3</v>
      </c>
      <c r="I18" s="3">
        <f t="shared" si="2"/>
        <v>3.2857142857142856</v>
      </c>
    </row>
    <row r="19" spans="1:9" x14ac:dyDescent="0.35">
      <c r="A19" t="s">
        <v>3</v>
      </c>
      <c r="B19">
        <v>3</v>
      </c>
      <c r="C19">
        <v>4</v>
      </c>
      <c r="D19">
        <v>3</v>
      </c>
      <c r="E19">
        <v>3.5</v>
      </c>
      <c r="F19">
        <v>4</v>
      </c>
      <c r="G19">
        <v>3</v>
      </c>
      <c r="H19">
        <v>3</v>
      </c>
      <c r="I19" s="3">
        <f t="shared" si="2"/>
        <v>3.3571428571428572</v>
      </c>
    </row>
    <row r="20" spans="1:9" x14ac:dyDescent="0.35">
      <c r="A20" t="s">
        <v>4</v>
      </c>
      <c r="B20">
        <v>3</v>
      </c>
      <c r="C20">
        <v>4</v>
      </c>
      <c r="D20">
        <v>3</v>
      </c>
      <c r="E20">
        <v>3.5</v>
      </c>
      <c r="F20">
        <v>4</v>
      </c>
      <c r="G20">
        <v>3</v>
      </c>
      <c r="H20">
        <v>3</v>
      </c>
      <c r="I20" s="3">
        <f t="shared" si="2"/>
        <v>3.3571428571428572</v>
      </c>
    </row>
    <row r="22" spans="1:9" x14ac:dyDescent="0.35">
      <c r="B22" s="4" t="s">
        <v>10</v>
      </c>
      <c r="C22" s="4"/>
      <c r="D22" s="4"/>
      <c r="E22" s="4"/>
      <c r="F22" s="4"/>
      <c r="G22" s="4"/>
      <c r="H22" s="4"/>
      <c r="I22" s="1" t="s">
        <v>8</v>
      </c>
    </row>
    <row r="23" spans="1:9" x14ac:dyDescent="0.35">
      <c r="A23" t="s">
        <v>1</v>
      </c>
      <c r="B23">
        <v>4</v>
      </c>
      <c r="C23">
        <v>3</v>
      </c>
      <c r="D23">
        <v>2.5</v>
      </c>
      <c r="E23">
        <v>3.5</v>
      </c>
      <c r="F23">
        <v>2.5</v>
      </c>
      <c r="G23">
        <v>3</v>
      </c>
      <c r="H23">
        <v>2</v>
      </c>
      <c r="I23" s="3">
        <f>SUM(B23:H23)/7</f>
        <v>2.9285714285714284</v>
      </c>
    </row>
    <row r="24" spans="1:9" x14ac:dyDescent="0.35">
      <c r="A24" t="s">
        <v>0</v>
      </c>
      <c r="B24">
        <v>3</v>
      </c>
      <c r="C24">
        <v>3</v>
      </c>
      <c r="D24">
        <v>3</v>
      </c>
      <c r="E24">
        <v>4</v>
      </c>
      <c r="F24">
        <v>3</v>
      </c>
      <c r="G24">
        <v>3</v>
      </c>
      <c r="H24">
        <v>3</v>
      </c>
      <c r="I24" s="3">
        <f t="shared" ref="I24:I27" si="3">SUM(B24:H24)/7</f>
        <v>3.1428571428571428</v>
      </c>
    </row>
    <row r="25" spans="1:9" x14ac:dyDescent="0.35">
      <c r="A25" t="s">
        <v>2</v>
      </c>
      <c r="B25">
        <v>3</v>
      </c>
      <c r="C25">
        <v>2.5</v>
      </c>
      <c r="D25">
        <v>2.5</v>
      </c>
      <c r="E25">
        <v>3</v>
      </c>
      <c r="F25">
        <v>3</v>
      </c>
      <c r="G25">
        <v>3</v>
      </c>
      <c r="H25">
        <v>2.5</v>
      </c>
      <c r="I25" s="3">
        <f t="shared" si="3"/>
        <v>2.7857142857142856</v>
      </c>
    </row>
    <row r="26" spans="1:9" x14ac:dyDescent="0.35">
      <c r="A26" t="s">
        <v>3</v>
      </c>
      <c r="B26">
        <v>3.5</v>
      </c>
      <c r="C26">
        <v>3</v>
      </c>
      <c r="D26">
        <v>3</v>
      </c>
      <c r="E26">
        <v>4</v>
      </c>
      <c r="F26">
        <v>3</v>
      </c>
      <c r="G26">
        <v>3</v>
      </c>
      <c r="H26">
        <v>3</v>
      </c>
      <c r="I26" s="3">
        <f t="shared" si="3"/>
        <v>3.2142857142857144</v>
      </c>
    </row>
    <row r="27" spans="1:9" x14ac:dyDescent="0.35">
      <c r="A27" t="s">
        <v>4</v>
      </c>
      <c r="B27">
        <v>3.5</v>
      </c>
      <c r="C27">
        <v>3</v>
      </c>
      <c r="D27">
        <v>3</v>
      </c>
      <c r="E27">
        <v>4</v>
      </c>
      <c r="F27">
        <v>3</v>
      </c>
      <c r="G27">
        <v>3</v>
      </c>
      <c r="H27">
        <v>3</v>
      </c>
      <c r="I27" s="3">
        <f t="shared" si="3"/>
        <v>3.2142857142857144</v>
      </c>
    </row>
    <row r="29" spans="1:9" x14ac:dyDescent="0.35">
      <c r="B29" s="1" t="s">
        <v>22</v>
      </c>
      <c r="C29" s="1" t="s">
        <v>8</v>
      </c>
    </row>
    <row r="30" spans="1:9" x14ac:dyDescent="0.35">
      <c r="A30" t="s">
        <v>1</v>
      </c>
      <c r="B30">
        <v>4</v>
      </c>
      <c r="C30">
        <v>4</v>
      </c>
    </row>
    <row r="31" spans="1:9" x14ac:dyDescent="0.35">
      <c r="A31" t="s">
        <v>0</v>
      </c>
      <c r="B31">
        <v>4</v>
      </c>
      <c r="C31">
        <v>4</v>
      </c>
    </row>
    <row r="32" spans="1:9" x14ac:dyDescent="0.35">
      <c r="A32" t="s">
        <v>2</v>
      </c>
      <c r="B32">
        <v>4</v>
      </c>
      <c r="C32">
        <v>4</v>
      </c>
    </row>
    <row r="33" spans="1:4" x14ac:dyDescent="0.35">
      <c r="A33" t="s">
        <v>3</v>
      </c>
      <c r="B33">
        <v>4</v>
      </c>
      <c r="C33">
        <v>4</v>
      </c>
    </row>
    <row r="34" spans="1:4" x14ac:dyDescent="0.35">
      <c r="A34" t="s">
        <v>4</v>
      </c>
      <c r="B34">
        <v>4</v>
      </c>
      <c r="C34">
        <v>4</v>
      </c>
    </row>
    <row r="36" spans="1:4" x14ac:dyDescent="0.35">
      <c r="B36" s="4" t="s">
        <v>17</v>
      </c>
      <c r="C36" s="4"/>
      <c r="D36" s="1" t="s">
        <v>8</v>
      </c>
    </row>
    <row r="37" spans="1:4" x14ac:dyDescent="0.35">
      <c r="A37" t="s">
        <v>1</v>
      </c>
      <c r="B37">
        <v>3</v>
      </c>
      <c r="C37">
        <v>3</v>
      </c>
      <c r="D37">
        <f>SUM(B37:C37)/2</f>
        <v>3</v>
      </c>
    </row>
    <row r="38" spans="1:4" x14ac:dyDescent="0.35">
      <c r="A38" t="s">
        <v>0</v>
      </c>
      <c r="B38">
        <v>3</v>
      </c>
      <c r="C38">
        <v>3</v>
      </c>
      <c r="D38">
        <f t="shared" ref="D38:D41" si="4">SUM(B38:C38)/2</f>
        <v>3</v>
      </c>
    </row>
    <row r="39" spans="1:4" x14ac:dyDescent="0.35">
      <c r="A39" t="s">
        <v>2</v>
      </c>
      <c r="B39">
        <v>2.5</v>
      </c>
      <c r="C39">
        <v>4</v>
      </c>
      <c r="D39">
        <f t="shared" si="4"/>
        <v>3.25</v>
      </c>
    </row>
    <row r="40" spans="1:4" x14ac:dyDescent="0.35">
      <c r="A40" t="s">
        <v>3</v>
      </c>
      <c r="B40">
        <v>3</v>
      </c>
      <c r="C40">
        <v>3</v>
      </c>
      <c r="D40">
        <f t="shared" si="4"/>
        <v>3</v>
      </c>
    </row>
    <row r="41" spans="1:4" x14ac:dyDescent="0.35">
      <c r="A41" t="s">
        <v>4</v>
      </c>
      <c r="B41">
        <v>3</v>
      </c>
      <c r="C41">
        <v>3</v>
      </c>
      <c r="D41">
        <f t="shared" si="4"/>
        <v>3</v>
      </c>
    </row>
    <row r="43" spans="1:4" x14ac:dyDescent="0.35">
      <c r="B43" s="1" t="s">
        <v>23</v>
      </c>
      <c r="C43" s="1" t="s">
        <v>8</v>
      </c>
    </row>
    <row r="44" spans="1:4" x14ac:dyDescent="0.35">
      <c r="A44" t="s">
        <v>1</v>
      </c>
      <c r="B44">
        <v>3</v>
      </c>
      <c r="C44">
        <v>3</v>
      </c>
    </row>
    <row r="45" spans="1:4" x14ac:dyDescent="0.35">
      <c r="A45" t="s">
        <v>0</v>
      </c>
      <c r="B45">
        <v>3</v>
      </c>
      <c r="C45">
        <v>3</v>
      </c>
    </row>
    <row r="46" spans="1:4" x14ac:dyDescent="0.35">
      <c r="A46" t="s">
        <v>2</v>
      </c>
      <c r="B46">
        <v>3.5</v>
      </c>
      <c r="C46">
        <v>3.5</v>
      </c>
    </row>
    <row r="47" spans="1:4" x14ac:dyDescent="0.35">
      <c r="A47" t="s">
        <v>3</v>
      </c>
      <c r="B47">
        <v>3</v>
      </c>
      <c r="C47">
        <v>3</v>
      </c>
    </row>
    <row r="48" spans="1:4" x14ac:dyDescent="0.35">
      <c r="A48" t="s">
        <v>4</v>
      </c>
      <c r="B48">
        <v>3</v>
      </c>
      <c r="C48">
        <v>3</v>
      </c>
    </row>
  </sheetData>
  <mergeCells count="5">
    <mergeCell ref="B1:C1"/>
    <mergeCell ref="B8:N8"/>
    <mergeCell ref="B15:H15"/>
    <mergeCell ref="B22:H22"/>
    <mergeCell ref="B36:C3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view="pageBreakPreview" topLeftCell="A3" zoomScale="94" zoomScaleNormal="100" zoomScaleSheetLayoutView="94" workbookViewId="0">
      <selection sqref="A1:H6"/>
    </sheetView>
  </sheetViews>
  <sheetFormatPr defaultRowHeight="14.5" x14ac:dyDescent="0.35"/>
  <cols>
    <col min="1" max="1" width="56.1796875" customWidth="1"/>
    <col min="8" max="8" width="12.7265625" customWidth="1"/>
  </cols>
  <sheetData>
    <row r="1" spans="1:8" x14ac:dyDescent="0.35">
      <c r="B1" s="1" t="s">
        <v>13</v>
      </c>
      <c r="C1" s="1" t="s">
        <v>18</v>
      </c>
      <c r="D1" s="1" t="s">
        <v>19</v>
      </c>
      <c r="E1" s="1" t="s">
        <v>20</v>
      </c>
      <c r="F1" s="1" t="s">
        <v>22</v>
      </c>
      <c r="G1" s="1" t="s">
        <v>17</v>
      </c>
      <c r="H1" s="1" t="s">
        <v>23</v>
      </c>
    </row>
    <row r="2" spans="1:8" x14ac:dyDescent="0.35">
      <c r="A2" t="s">
        <v>1</v>
      </c>
      <c r="B2">
        <v>2.25</v>
      </c>
      <c r="C2" s="3">
        <v>3.1923076923076925</v>
      </c>
      <c r="D2" s="3">
        <v>3.2142857142857144</v>
      </c>
      <c r="E2" s="3">
        <v>2.9285714285714284</v>
      </c>
      <c r="F2">
        <v>4</v>
      </c>
      <c r="G2">
        <v>3</v>
      </c>
      <c r="H2">
        <v>3</v>
      </c>
    </row>
    <row r="3" spans="1:8" x14ac:dyDescent="0.35">
      <c r="A3" t="s">
        <v>0</v>
      </c>
      <c r="B3">
        <v>2.5</v>
      </c>
      <c r="C3" s="3">
        <v>3.3076923076923075</v>
      </c>
      <c r="D3" s="3">
        <v>3.2857142857142856</v>
      </c>
      <c r="E3" s="3">
        <v>3.1428571428571428</v>
      </c>
      <c r="F3">
        <v>4</v>
      </c>
      <c r="G3">
        <v>3</v>
      </c>
      <c r="H3">
        <v>3</v>
      </c>
    </row>
    <row r="4" spans="1:8" x14ac:dyDescent="0.35">
      <c r="A4" t="s">
        <v>2</v>
      </c>
      <c r="B4">
        <v>2.5</v>
      </c>
      <c r="C4" s="3">
        <v>3.1538461538461537</v>
      </c>
      <c r="D4" s="3">
        <v>3.2857142857142856</v>
      </c>
      <c r="E4" s="3">
        <v>2.7857142857142856</v>
      </c>
      <c r="F4">
        <v>4</v>
      </c>
      <c r="G4">
        <v>3.25</v>
      </c>
      <c r="H4">
        <v>3.5</v>
      </c>
    </row>
    <row r="5" spans="1:8" x14ac:dyDescent="0.35">
      <c r="A5" t="s">
        <v>3</v>
      </c>
      <c r="B5">
        <v>2.25</v>
      </c>
      <c r="C5" s="3">
        <v>3.3846153846153846</v>
      </c>
      <c r="D5" s="3">
        <v>3.3571428571428572</v>
      </c>
      <c r="E5" s="3">
        <v>3.2142857142857144</v>
      </c>
      <c r="F5">
        <v>4</v>
      </c>
      <c r="G5">
        <v>3</v>
      </c>
      <c r="H5">
        <v>3</v>
      </c>
    </row>
    <row r="6" spans="1:8" x14ac:dyDescent="0.35">
      <c r="A6" t="s">
        <v>4</v>
      </c>
      <c r="B6">
        <v>2.5</v>
      </c>
      <c r="C6" s="3">
        <v>3.3846153846153846</v>
      </c>
      <c r="D6" s="3">
        <v>3.3571428571428572</v>
      </c>
      <c r="E6" s="3">
        <v>3.2142857142857144</v>
      </c>
      <c r="F6">
        <v>4</v>
      </c>
      <c r="G6">
        <v>3</v>
      </c>
      <c r="H6">
        <v>3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opLeftCell="D1" workbookViewId="0">
      <selection activeCell="O2" sqref="O2:O6"/>
    </sheetView>
  </sheetViews>
  <sheetFormatPr defaultRowHeight="14.5" x14ac:dyDescent="0.35"/>
  <cols>
    <col min="1" max="1" width="57.7265625" customWidth="1"/>
  </cols>
  <sheetData>
    <row r="1" spans="1:17" x14ac:dyDescent="0.3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</row>
    <row r="2" spans="1:17" x14ac:dyDescent="0.35">
      <c r="A2" t="s">
        <v>1</v>
      </c>
      <c r="B2">
        <v>3</v>
      </c>
      <c r="C2">
        <v>3</v>
      </c>
      <c r="D2">
        <v>3</v>
      </c>
      <c r="E2">
        <v>3</v>
      </c>
      <c r="F2">
        <v>3</v>
      </c>
      <c r="G2">
        <v>4</v>
      </c>
      <c r="H2">
        <v>3</v>
      </c>
      <c r="I2">
        <v>2.5</v>
      </c>
      <c r="J2">
        <v>3</v>
      </c>
      <c r="K2">
        <v>3</v>
      </c>
      <c r="L2">
        <v>3</v>
      </c>
      <c r="M2">
        <v>3</v>
      </c>
      <c r="N2">
        <v>4</v>
      </c>
      <c r="O2">
        <v>4</v>
      </c>
      <c r="P2">
        <v>4</v>
      </c>
      <c r="Q2">
        <v>4</v>
      </c>
    </row>
    <row r="3" spans="1:17" x14ac:dyDescent="0.35">
      <c r="A3" t="s">
        <v>0</v>
      </c>
      <c r="B3">
        <v>4</v>
      </c>
      <c r="C3">
        <v>4</v>
      </c>
      <c r="D3">
        <v>3</v>
      </c>
      <c r="E3">
        <v>3</v>
      </c>
      <c r="F3">
        <v>4</v>
      </c>
      <c r="G3">
        <v>4</v>
      </c>
      <c r="H3">
        <v>2.5</v>
      </c>
      <c r="I3">
        <v>3</v>
      </c>
      <c r="J3">
        <v>3</v>
      </c>
      <c r="K3">
        <v>3</v>
      </c>
      <c r="L3">
        <v>3</v>
      </c>
      <c r="M3">
        <v>3</v>
      </c>
      <c r="N3">
        <v>3</v>
      </c>
      <c r="O3">
        <v>3</v>
      </c>
      <c r="P3">
        <v>3</v>
      </c>
      <c r="Q3">
        <v>3</v>
      </c>
    </row>
    <row r="4" spans="1:17" x14ac:dyDescent="0.35">
      <c r="A4" t="s">
        <v>2</v>
      </c>
      <c r="B4">
        <v>3</v>
      </c>
      <c r="C4">
        <v>4</v>
      </c>
      <c r="D4">
        <v>2.5</v>
      </c>
      <c r="E4">
        <v>3</v>
      </c>
      <c r="F4">
        <v>3</v>
      </c>
      <c r="G4">
        <v>4</v>
      </c>
      <c r="H4">
        <v>3</v>
      </c>
      <c r="I4">
        <v>2.5</v>
      </c>
      <c r="J4">
        <v>2</v>
      </c>
      <c r="K4">
        <v>3</v>
      </c>
      <c r="L4">
        <v>3</v>
      </c>
      <c r="M4">
        <v>3</v>
      </c>
      <c r="N4">
        <v>3</v>
      </c>
      <c r="O4">
        <v>4</v>
      </c>
      <c r="P4">
        <v>4</v>
      </c>
      <c r="Q4">
        <v>4</v>
      </c>
    </row>
    <row r="5" spans="1:17" x14ac:dyDescent="0.35">
      <c r="A5" t="s">
        <v>3</v>
      </c>
      <c r="B5">
        <v>3</v>
      </c>
      <c r="C5">
        <v>3</v>
      </c>
      <c r="D5">
        <v>3</v>
      </c>
      <c r="E5">
        <v>3</v>
      </c>
      <c r="F5">
        <v>4</v>
      </c>
      <c r="G5">
        <v>4</v>
      </c>
      <c r="H5">
        <v>2.5</v>
      </c>
      <c r="I5">
        <v>3</v>
      </c>
      <c r="J5">
        <v>3</v>
      </c>
      <c r="K5">
        <v>3</v>
      </c>
      <c r="L5">
        <v>3</v>
      </c>
      <c r="M5">
        <v>3</v>
      </c>
      <c r="N5">
        <v>3</v>
      </c>
      <c r="O5">
        <v>3</v>
      </c>
      <c r="P5">
        <v>3</v>
      </c>
      <c r="Q5">
        <v>3</v>
      </c>
    </row>
    <row r="6" spans="1:17" x14ac:dyDescent="0.35">
      <c r="A6" t="s">
        <v>4</v>
      </c>
      <c r="B6">
        <v>3</v>
      </c>
      <c r="C6">
        <v>4</v>
      </c>
      <c r="D6">
        <v>3</v>
      </c>
      <c r="E6">
        <v>3</v>
      </c>
      <c r="F6">
        <v>4</v>
      </c>
      <c r="G6">
        <v>4</v>
      </c>
      <c r="H6">
        <v>2</v>
      </c>
      <c r="I6">
        <v>3</v>
      </c>
      <c r="J6">
        <v>3</v>
      </c>
      <c r="K6">
        <v>3</v>
      </c>
      <c r="L6">
        <v>3</v>
      </c>
      <c r="M6">
        <v>3</v>
      </c>
      <c r="N6">
        <v>3</v>
      </c>
      <c r="O6">
        <v>3</v>
      </c>
      <c r="P6">
        <v>3</v>
      </c>
      <c r="Q6">
        <v>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19" workbookViewId="0">
      <selection activeCell="D51" sqref="D51:D55"/>
    </sheetView>
  </sheetViews>
  <sheetFormatPr defaultRowHeight="14.5" x14ac:dyDescent="0.35"/>
  <cols>
    <col min="1" max="1" width="56.7265625" customWidth="1"/>
  </cols>
  <sheetData>
    <row r="1" spans="1:7" x14ac:dyDescent="0.35">
      <c r="B1" s="4" t="s">
        <v>13</v>
      </c>
      <c r="C1" s="4"/>
      <c r="D1" s="4"/>
      <c r="E1" s="4"/>
      <c r="F1" s="4"/>
      <c r="G1" s="1" t="s">
        <v>8</v>
      </c>
    </row>
    <row r="2" spans="1:7" x14ac:dyDescent="0.35">
      <c r="A2" t="s">
        <v>1</v>
      </c>
      <c r="B2">
        <v>3</v>
      </c>
      <c r="C2">
        <v>3</v>
      </c>
      <c r="D2">
        <v>3</v>
      </c>
      <c r="E2">
        <v>4</v>
      </c>
      <c r="F2">
        <v>3</v>
      </c>
      <c r="G2">
        <f>SUM(B2:F2)/5</f>
        <v>3.2</v>
      </c>
    </row>
    <row r="3" spans="1:7" x14ac:dyDescent="0.35">
      <c r="A3" t="s">
        <v>0</v>
      </c>
      <c r="B3">
        <v>4</v>
      </c>
      <c r="C3">
        <v>3</v>
      </c>
      <c r="D3">
        <v>3</v>
      </c>
      <c r="E3">
        <v>4</v>
      </c>
      <c r="F3">
        <v>2.5</v>
      </c>
      <c r="G3">
        <v>3.2</v>
      </c>
    </row>
    <row r="4" spans="1:7" x14ac:dyDescent="0.35">
      <c r="A4" t="s">
        <v>2</v>
      </c>
      <c r="B4">
        <v>3</v>
      </c>
      <c r="C4">
        <v>2.5</v>
      </c>
      <c r="D4">
        <v>3</v>
      </c>
      <c r="E4">
        <v>4</v>
      </c>
      <c r="F4">
        <v>3</v>
      </c>
      <c r="G4">
        <v>3.2</v>
      </c>
    </row>
    <row r="5" spans="1:7" x14ac:dyDescent="0.35">
      <c r="A5" t="s">
        <v>3</v>
      </c>
      <c r="B5">
        <v>3</v>
      </c>
      <c r="C5">
        <v>3</v>
      </c>
      <c r="D5">
        <v>3</v>
      </c>
      <c r="E5">
        <v>4</v>
      </c>
      <c r="F5">
        <v>2.5</v>
      </c>
      <c r="G5">
        <v>3.2</v>
      </c>
    </row>
    <row r="6" spans="1:7" x14ac:dyDescent="0.35">
      <c r="A6" t="s">
        <v>4</v>
      </c>
      <c r="B6">
        <v>3</v>
      </c>
      <c r="C6">
        <v>3</v>
      </c>
      <c r="D6">
        <v>3</v>
      </c>
      <c r="E6">
        <v>4</v>
      </c>
      <c r="F6">
        <v>2</v>
      </c>
      <c r="G6">
        <v>3.2</v>
      </c>
    </row>
    <row r="8" spans="1:7" x14ac:dyDescent="0.35">
      <c r="B8" s="4" t="s">
        <v>9</v>
      </c>
      <c r="C8" s="4"/>
      <c r="D8" s="4"/>
      <c r="E8" s="4"/>
      <c r="F8" s="1" t="s">
        <v>8</v>
      </c>
    </row>
    <row r="9" spans="1:7" x14ac:dyDescent="0.35">
      <c r="A9" t="s">
        <v>1</v>
      </c>
      <c r="B9">
        <v>3</v>
      </c>
      <c r="C9">
        <v>2.5</v>
      </c>
      <c r="D9">
        <v>3</v>
      </c>
      <c r="E9">
        <v>3</v>
      </c>
      <c r="F9" s="3">
        <f>SUM(B9:E9)/4</f>
        <v>2.875</v>
      </c>
    </row>
    <row r="10" spans="1:7" x14ac:dyDescent="0.35">
      <c r="A10" t="s">
        <v>0</v>
      </c>
      <c r="B10">
        <v>4</v>
      </c>
      <c r="C10">
        <v>3</v>
      </c>
      <c r="D10">
        <v>3</v>
      </c>
      <c r="E10">
        <v>3</v>
      </c>
      <c r="F10" s="3">
        <f t="shared" ref="F10:F13" si="0">SUM(B10:E10)/4</f>
        <v>3.25</v>
      </c>
    </row>
    <row r="11" spans="1:7" x14ac:dyDescent="0.35">
      <c r="A11" t="s">
        <v>2</v>
      </c>
      <c r="B11">
        <v>4</v>
      </c>
      <c r="C11">
        <v>2.5</v>
      </c>
      <c r="D11">
        <v>2</v>
      </c>
      <c r="E11">
        <v>3</v>
      </c>
      <c r="F11" s="3">
        <f t="shared" si="0"/>
        <v>2.875</v>
      </c>
    </row>
    <row r="12" spans="1:7" x14ac:dyDescent="0.35">
      <c r="A12" t="s">
        <v>3</v>
      </c>
      <c r="B12">
        <v>3</v>
      </c>
      <c r="C12">
        <v>3</v>
      </c>
      <c r="D12">
        <v>3</v>
      </c>
      <c r="E12">
        <v>3</v>
      </c>
      <c r="F12" s="3">
        <f t="shared" si="0"/>
        <v>3</v>
      </c>
    </row>
    <row r="13" spans="1:7" x14ac:dyDescent="0.35">
      <c r="A13" t="s">
        <v>4</v>
      </c>
      <c r="B13">
        <v>4</v>
      </c>
      <c r="C13">
        <v>3</v>
      </c>
      <c r="D13">
        <v>3</v>
      </c>
      <c r="E13">
        <v>3</v>
      </c>
      <c r="F13" s="3">
        <f t="shared" si="0"/>
        <v>3.25</v>
      </c>
    </row>
    <row r="15" spans="1:7" x14ac:dyDescent="0.35">
      <c r="B15" s="4" t="s">
        <v>10</v>
      </c>
      <c r="C15" s="4"/>
      <c r="D15" s="1" t="s">
        <v>8</v>
      </c>
    </row>
    <row r="16" spans="1:7" x14ac:dyDescent="0.35">
      <c r="A16" t="s">
        <v>1</v>
      </c>
      <c r="B16">
        <v>3</v>
      </c>
      <c r="C16">
        <v>3</v>
      </c>
      <c r="D16">
        <f>SUM(B16:C16)/2</f>
        <v>3</v>
      </c>
    </row>
    <row r="17" spans="1:7" x14ac:dyDescent="0.35">
      <c r="A17" t="s">
        <v>0</v>
      </c>
      <c r="B17">
        <v>4</v>
      </c>
      <c r="C17">
        <v>3</v>
      </c>
      <c r="D17">
        <f t="shared" ref="D17:D20" si="1">SUM(B17:C17)/2</f>
        <v>3.5</v>
      </c>
    </row>
    <row r="18" spans="1:7" x14ac:dyDescent="0.35">
      <c r="A18" t="s">
        <v>2</v>
      </c>
      <c r="B18">
        <v>4</v>
      </c>
      <c r="C18">
        <v>2</v>
      </c>
      <c r="D18">
        <f t="shared" si="1"/>
        <v>3</v>
      </c>
    </row>
    <row r="19" spans="1:7" x14ac:dyDescent="0.35">
      <c r="A19" t="s">
        <v>3</v>
      </c>
      <c r="B19">
        <v>3</v>
      </c>
      <c r="C19">
        <v>3</v>
      </c>
      <c r="D19">
        <f t="shared" si="1"/>
        <v>3</v>
      </c>
    </row>
    <row r="20" spans="1:7" x14ac:dyDescent="0.35">
      <c r="A20" t="s">
        <v>4</v>
      </c>
      <c r="B20">
        <v>4</v>
      </c>
      <c r="C20">
        <v>3</v>
      </c>
      <c r="D20">
        <f t="shared" si="1"/>
        <v>3.5</v>
      </c>
    </row>
    <row r="22" spans="1:7" x14ac:dyDescent="0.35">
      <c r="B22" s="4" t="s">
        <v>16</v>
      </c>
      <c r="C22" s="4"/>
      <c r="D22" s="4"/>
      <c r="E22" s="1" t="s">
        <v>8</v>
      </c>
    </row>
    <row r="23" spans="1:7" x14ac:dyDescent="0.35">
      <c r="A23" t="s">
        <v>1</v>
      </c>
      <c r="B23">
        <v>3</v>
      </c>
      <c r="C23">
        <v>3</v>
      </c>
      <c r="D23">
        <v>4</v>
      </c>
      <c r="E23" s="3">
        <f>SUM(B23:D23)/3</f>
        <v>3.3333333333333335</v>
      </c>
    </row>
    <row r="24" spans="1:7" x14ac:dyDescent="0.35">
      <c r="A24" t="s">
        <v>0</v>
      </c>
      <c r="B24">
        <v>3</v>
      </c>
      <c r="C24">
        <v>3</v>
      </c>
      <c r="D24">
        <v>4</v>
      </c>
      <c r="E24" s="3">
        <f t="shared" ref="E24:E27" si="2">SUM(B24:D24)/3</f>
        <v>3.3333333333333335</v>
      </c>
    </row>
    <row r="25" spans="1:7" x14ac:dyDescent="0.35">
      <c r="A25" t="s">
        <v>2</v>
      </c>
      <c r="B25">
        <v>2.5</v>
      </c>
      <c r="C25">
        <v>3</v>
      </c>
      <c r="D25">
        <v>4</v>
      </c>
      <c r="E25" s="3">
        <f t="shared" si="2"/>
        <v>3.1666666666666665</v>
      </c>
    </row>
    <row r="26" spans="1:7" x14ac:dyDescent="0.35">
      <c r="A26" t="s">
        <v>3</v>
      </c>
      <c r="B26">
        <v>3</v>
      </c>
      <c r="C26">
        <v>3</v>
      </c>
      <c r="D26">
        <v>4</v>
      </c>
      <c r="E26" s="3">
        <f t="shared" si="2"/>
        <v>3.3333333333333335</v>
      </c>
    </row>
    <row r="27" spans="1:7" x14ac:dyDescent="0.35">
      <c r="A27" t="s">
        <v>4</v>
      </c>
      <c r="B27">
        <v>3</v>
      </c>
      <c r="C27">
        <v>3</v>
      </c>
      <c r="D27">
        <v>4</v>
      </c>
      <c r="E27" s="3">
        <f t="shared" si="2"/>
        <v>3.3333333333333335</v>
      </c>
    </row>
    <row r="29" spans="1:7" x14ac:dyDescent="0.35">
      <c r="B29" s="4" t="s">
        <v>14</v>
      </c>
      <c r="C29" s="4"/>
      <c r="D29" s="4"/>
      <c r="E29" s="4"/>
      <c r="F29" s="4"/>
      <c r="G29" s="1" t="s">
        <v>8</v>
      </c>
    </row>
    <row r="30" spans="1:7" x14ac:dyDescent="0.35">
      <c r="A30" t="s">
        <v>1</v>
      </c>
      <c r="B30">
        <v>3</v>
      </c>
      <c r="C30">
        <v>3</v>
      </c>
      <c r="D30">
        <v>4</v>
      </c>
      <c r="E30">
        <v>4</v>
      </c>
      <c r="F30">
        <v>4</v>
      </c>
      <c r="G30">
        <f>SUM(B30:F30)/5</f>
        <v>3.6</v>
      </c>
    </row>
    <row r="31" spans="1:7" x14ac:dyDescent="0.35">
      <c r="A31" t="s">
        <v>0</v>
      </c>
      <c r="B31">
        <v>4</v>
      </c>
      <c r="C31">
        <v>3</v>
      </c>
      <c r="D31">
        <v>3</v>
      </c>
      <c r="E31">
        <v>3</v>
      </c>
      <c r="F31">
        <v>3</v>
      </c>
      <c r="G31">
        <f t="shared" ref="G31:G34" si="3">SUM(B31:F31)/5</f>
        <v>3.2</v>
      </c>
    </row>
    <row r="32" spans="1:7" x14ac:dyDescent="0.35">
      <c r="A32" t="s">
        <v>2</v>
      </c>
      <c r="B32">
        <v>3</v>
      </c>
      <c r="C32">
        <v>3</v>
      </c>
      <c r="D32">
        <v>3</v>
      </c>
      <c r="E32">
        <v>4</v>
      </c>
      <c r="F32">
        <v>4</v>
      </c>
      <c r="G32">
        <f t="shared" si="3"/>
        <v>3.4</v>
      </c>
    </row>
    <row r="33" spans="1:7" x14ac:dyDescent="0.35">
      <c r="A33" t="s">
        <v>3</v>
      </c>
      <c r="B33">
        <v>4</v>
      </c>
      <c r="C33">
        <v>3</v>
      </c>
      <c r="D33">
        <v>3</v>
      </c>
      <c r="E33">
        <v>3</v>
      </c>
      <c r="F33">
        <v>3</v>
      </c>
      <c r="G33">
        <f t="shared" si="3"/>
        <v>3.2</v>
      </c>
    </row>
    <row r="34" spans="1:7" x14ac:dyDescent="0.35">
      <c r="A34" t="s">
        <v>4</v>
      </c>
      <c r="B34">
        <v>4</v>
      </c>
      <c r="C34">
        <v>3</v>
      </c>
      <c r="D34">
        <v>3</v>
      </c>
      <c r="E34">
        <v>3</v>
      </c>
      <c r="F34">
        <v>3</v>
      </c>
      <c r="G34">
        <f t="shared" si="3"/>
        <v>3.2</v>
      </c>
    </row>
    <row r="36" spans="1:7" x14ac:dyDescent="0.35">
      <c r="B36" s="1" t="s">
        <v>23</v>
      </c>
    </row>
    <row r="37" spans="1:7" x14ac:dyDescent="0.35">
      <c r="A37" t="s">
        <v>1</v>
      </c>
      <c r="B37">
        <v>3</v>
      </c>
      <c r="C37">
        <v>3</v>
      </c>
    </row>
    <row r="38" spans="1:7" x14ac:dyDescent="0.35">
      <c r="A38" t="s">
        <v>0</v>
      </c>
      <c r="B38">
        <v>3</v>
      </c>
      <c r="C38">
        <v>3</v>
      </c>
    </row>
    <row r="39" spans="1:7" x14ac:dyDescent="0.35">
      <c r="A39" t="s">
        <v>2</v>
      </c>
      <c r="B39">
        <v>3</v>
      </c>
      <c r="C39">
        <v>3</v>
      </c>
    </row>
    <row r="40" spans="1:7" x14ac:dyDescent="0.35">
      <c r="A40" t="s">
        <v>3</v>
      </c>
      <c r="B40">
        <v>3</v>
      </c>
      <c r="C40">
        <v>3</v>
      </c>
    </row>
    <row r="41" spans="1:7" x14ac:dyDescent="0.35">
      <c r="A41" t="s">
        <v>4</v>
      </c>
      <c r="B41">
        <v>3</v>
      </c>
      <c r="C41">
        <v>3</v>
      </c>
    </row>
    <row r="43" spans="1:7" x14ac:dyDescent="0.35">
      <c r="B43" s="1" t="s">
        <v>17</v>
      </c>
      <c r="C43" s="1" t="s">
        <v>8</v>
      </c>
    </row>
    <row r="44" spans="1:7" x14ac:dyDescent="0.35">
      <c r="A44" t="s">
        <v>1</v>
      </c>
      <c r="B44">
        <v>4</v>
      </c>
      <c r="C44">
        <v>4</v>
      </c>
    </row>
    <row r="45" spans="1:7" x14ac:dyDescent="0.35">
      <c r="A45" t="s">
        <v>0</v>
      </c>
      <c r="B45">
        <v>3</v>
      </c>
      <c r="C45">
        <v>3</v>
      </c>
    </row>
    <row r="46" spans="1:7" x14ac:dyDescent="0.35">
      <c r="A46" t="s">
        <v>2</v>
      </c>
      <c r="B46">
        <v>4</v>
      </c>
      <c r="C46">
        <v>4</v>
      </c>
    </row>
    <row r="47" spans="1:7" x14ac:dyDescent="0.35">
      <c r="A47" t="s">
        <v>3</v>
      </c>
      <c r="B47">
        <v>3</v>
      </c>
      <c r="C47">
        <v>3</v>
      </c>
    </row>
    <row r="48" spans="1:7" x14ac:dyDescent="0.35">
      <c r="A48" t="s">
        <v>4</v>
      </c>
      <c r="B48">
        <v>3</v>
      </c>
      <c r="C48">
        <v>3</v>
      </c>
    </row>
    <row r="50" spans="1:4" x14ac:dyDescent="0.35">
      <c r="B50" s="4" t="s">
        <v>11</v>
      </c>
      <c r="C50" s="4"/>
      <c r="D50" s="1" t="s">
        <v>8</v>
      </c>
    </row>
    <row r="51" spans="1:4" x14ac:dyDescent="0.35">
      <c r="A51" t="s">
        <v>1</v>
      </c>
      <c r="B51">
        <v>2.5</v>
      </c>
      <c r="C51">
        <v>3</v>
      </c>
      <c r="D51">
        <f>SUM(B51:C51)/2</f>
        <v>2.75</v>
      </c>
    </row>
    <row r="52" spans="1:4" x14ac:dyDescent="0.35">
      <c r="A52" t="s">
        <v>0</v>
      </c>
      <c r="B52">
        <v>3</v>
      </c>
      <c r="C52">
        <v>3</v>
      </c>
      <c r="D52">
        <f t="shared" ref="D52:D55" si="4">SUM(B52:C52)/2</f>
        <v>3</v>
      </c>
    </row>
    <row r="53" spans="1:4" x14ac:dyDescent="0.35">
      <c r="A53" t="s">
        <v>2</v>
      </c>
      <c r="B53">
        <v>2.5</v>
      </c>
      <c r="C53">
        <v>3</v>
      </c>
      <c r="D53">
        <f t="shared" si="4"/>
        <v>2.75</v>
      </c>
    </row>
    <row r="54" spans="1:4" x14ac:dyDescent="0.35">
      <c r="A54" t="s">
        <v>3</v>
      </c>
      <c r="B54">
        <v>3</v>
      </c>
      <c r="C54">
        <v>3</v>
      </c>
      <c r="D54">
        <f t="shared" si="4"/>
        <v>3</v>
      </c>
    </row>
    <row r="55" spans="1:4" x14ac:dyDescent="0.35">
      <c r="A55" t="s">
        <v>4</v>
      </c>
      <c r="B55">
        <v>3</v>
      </c>
      <c r="C55">
        <v>3</v>
      </c>
      <c r="D55">
        <f t="shared" si="4"/>
        <v>3</v>
      </c>
    </row>
  </sheetData>
  <mergeCells count="6">
    <mergeCell ref="B50:C50"/>
    <mergeCell ref="B1:F1"/>
    <mergeCell ref="B22:D22"/>
    <mergeCell ref="B8:E8"/>
    <mergeCell ref="B15:C15"/>
    <mergeCell ref="B29:F29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L5" sqref="L5"/>
    </sheetView>
  </sheetViews>
  <sheetFormatPr defaultRowHeight="14.5" x14ac:dyDescent="0.35"/>
  <cols>
    <col min="1" max="1" width="56.7265625" customWidth="1"/>
    <col min="7" max="7" width="13.26953125" customWidth="1"/>
  </cols>
  <sheetData>
    <row r="1" spans="1:9" x14ac:dyDescent="0.35">
      <c r="B1" s="1" t="s">
        <v>13</v>
      </c>
      <c r="C1" s="1" t="s">
        <v>18</v>
      </c>
      <c r="D1" s="1" t="s">
        <v>19</v>
      </c>
      <c r="E1" s="1" t="s">
        <v>16</v>
      </c>
      <c r="F1" s="1" t="s">
        <v>14</v>
      </c>
      <c r="G1" s="1" t="s">
        <v>23</v>
      </c>
      <c r="H1" s="1" t="s">
        <v>17</v>
      </c>
      <c r="I1" s="1" t="s">
        <v>20</v>
      </c>
    </row>
    <row r="2" spans="1:9" x14ac:dyDescent="0.35">
      <c r="A2" t="s">
        <v>1</v>
      </c>
      <c r="B2">
        <v>3.2</v>
      </c>
      <c r="C2" s="3">
        <v>2.875</v>
      </c>
      <c r="D2">
        <v>3</v>
      </c>
      <c r="E2" s="3">
        <v>3.3333333333333335</v>
      </c>
      <c r="F2">
        <v>3.6</v>
      </c>
      <c r="G2">
        <v>3</v>
      </c>
      <c r="H2">
        <v>4</v>
      </c>
      <c r="I2">
        <v>2.75</v>
      </c>
    </row>
    <row r="3" spans="1:9" x14ac:dyDescent="0.35">
      <c r="A3" t="s">
        <v>0</v>
      </c>
      <c r="B3">
        <v>3.2</v>
      </c>
      <c r="C3" s="3">
        <v>3.25</v>
      </c>
      <c r="D3">
        <v>3.5</v>
      </c>
      <c r="E3" s="3">
        <v>3.3333333333333335</v>
      </c>
      <c r="F3">
        <v>3.2</v>
      </c>
      <c r="G3">
        <v>3</v>
      </c>
      <c r="H3">
        <v>3</v>
      </c>
      <c r="I3">
        <v>3</v>
      </c>
    </row>
    <row r="4" spans="1:9" x14ac:dyDescent="0.35">
      <c r="A4" t="s">
        <v>2</v>
      </c>
      <c r="B4">
        <v>3.2</v>
      </c>
      <c r="C4" s="3">
        <v>2.875</v>
      </c>
      <c r="D4">
        <v>3</v>
      </c>
      <c r="E4" s="3">
        <v>3.1666666666666665</v>
      </c>
      <c r="F4">
        <v>3.4</v>
      </c>
      <c r="G4">
        <v>3</v>
      </c>
      <c r="H4">
        <v>4</v>
      </c>
      <c r="I4">
        <v>2.75</v>
      </c>
    </row>
    <row r="5" spans="1:9" x14ac:dyDescent="0.35">
      <c r="A5" t="s">
        <v>3</v>
      </c>
      <c r="B5">
        <v>3.2</v>
      </c>
      <c r="C5" s="3">
        <v>3</v>
      </c>
      <c r="D5">
        <v>3</v>
      </c>
      <c r="E5" s="3">
        <v>3.3333333333333335</v>
      </c>
      <c r="F5">
        <v>3.2</v>
      </c>
      <c r="G5">
        <v>3</v>
      </c>
      <c r="H5">
        <v>3</v>
      </c>
      <c r="I5">
        <v>3</v>
      </c>
    </row>
    <row r="6" spans="1:9" x14ac:dyDescent="0.35">
      <c r="A6" t="s">
        <v>4</v>
      </c>
      <c r="B6">
        <v>3.2</v>
      </c>
      <c r="C6" s="3">
        <v>3.25</v>
      </c>
      <c r="D6">
        <v>3.5</v>
      </c>
      <c r="E6" s="3">
        <v>3.3333333333333335</v>
      </c>
      <c r="F6">
        <v>3.2</v>
      </c>
      <c r="G6">
        <v>3</v>
      </c>
      <c r="H6">
        <v>3</v>
      </c>
      <c r="I6">
        <v>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2020 Seniors</vt:lpstr>
      <vt:lpstr>2020 Seniors by Major</vt:lpstr>
      <vt:lpstr>2020 Averages</vt:lpstr>
      <vt:lpstr>2019 Seniors</vt:lpstr>
      <vt:lpstr>2019 Seniors by Major</vt:lpstr>
      <vt:lpstr>2019 Averages</vt:lpstr>
      <vt:lpstr>2018 Grads</vt:lpstr>
      <vt:lpstr>2018 Grads by Major</vt:lpstr>
      <vt:lpstr>2018 Averages</vt:lpstr>
    </vt:vector>
  </TitlesOfParts>
  <Company>Manchester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hewieland</dc:creator>
  <cp:lastModifiedBy>haschilling</cp:lastModifiedBy>
  <cp:lastPrinted>2018-07-09T12:30:40Z</cp:lastPrinted>
  <dcterms:created xsi:type="dcterms:W3CDTF">2018-06-12T20:45:58Z</dcterms:created>
  <dcterms:modified xsi:type="dcterms:W3CDTF">2018-07-11T21:40:34Z</dcterms:modified>
</cp:coreProperties>
</file>